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40" windowWidth="11340" windowHeight="5565" activeTab="0"/>
  </bookViews>
  <sheets>
    <sheet name="додаток 1 1" sheetId="1" r:id="rId1"/>
  </sheets>
  <definedNames>
    <definedName name="_ftn1" localSheetId="0">'додаток 1 1'!#REF!</definedName>
    <definedName name="_ftn2" localSheetId="0">'додаток 1 1'!#REF!</definedName>
    <definedName name="_ftnref1" localSheetId="0">'додаток 1 1'!#REF!</definedName>
    <definedName name="_ftnref2" localSheetId="0">'додаток 1 1'!#REF!</definedName>
    <definedName name="_xlnm.Print_Titles" localSheetId="0">'додаток 1 1'!$8:$10</definedName>
    <definedName name="_xlnm.Print_Area" localSheetId="0">'додаток 1 1'!$A$1:$F$103</definedName>
  </definedNames>
  <calcPr fullCalcOnLoad="1"/>
</workbook>
</file>

<file path=xl/sharedStrings.xml><?xml version="1.0" encoding="utf-8"?>
<sst xmlns="http://schemas.openxmlformats.org/spreadsheetml/2006/main" count="134" uniqueCount="107">
  <si>
    <t>грн.</t>
  </si>
  <si>
    <t>Код</t>
  </si>
  <si>
    <t>Загальний фонд</t>
  </si>
  <si>
    <t>Спеціальний фонд</t>
  </si>
  <si>
    <t>Всього доходів</t>
  </si>
  <si>
    <t>Перший заступник голови обласної ради</t>
  </si>
  <si>
    <t>Найменування згідно з класифікацією доходів бюджету</t>
  </si>
  <si>
    <t>в т. ч. бюджет розвитку</t>
  </si>
  <si>
    <t>Всього</t>
  </si>
  <si>
    <t>Зміни до доходів обласного бюджету на 2018 рік</t>
  </si>
  <si>
    <t>C.А.Свисталюк</t>
  </si>
  <si>
    <t>Додаток 1</t>
  </si>
  <si>
    <t xml:space="preserve">до рішення Рівненської обласної ради </t>
  </si>
  <si>
    <t xml:space="preserve"> "Про внесення змін до обласного бюджету на 2018 рік"</t>
  </si>
  <si>
    <t>Офіційні трансферти</t>
  </si>
  <si>
    <t>Від органів державного управління</t>
  </si>
  <si>
    <t>41050000</t>
  </si>
  <si>
    <t>Інші субвенції  з місцевого бюджету</t>
  </si>
  <si>
    <t>у т.ч.</t>
  </si>
  <si>
    <t xml:space="preserve">Субвенції з державного бюджету місцевим бюджетам </t>
  </si>
  <si>
    <t xml:space="preserve">Субвенції з місцевих бюджетів іншим місцевим бюджетам </t>
  </si>
  <si>
    <t xml:space="preserve"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 </t>
  </si>
  <si>
    <t xml:space="preserve">з районного бюджету Рівненського району </t>
  </si>
  <si>
    <t>з міського бюджету міста Рівне</t>
  </si>
  <si>
    <t>Медична субвенція з державного бюджету місцевим бюджетам</t>
  </si>
  <si>
    <t>з районного бюджету Сарненського району на будівництво загальноосвітньої школи І-ІІІ ступенів по вул. Грушевського, 1 в с. Чабель Сарненського району Рівненської області</t>
  </si>
  <si>
    <t xml:space="preserve">з районного бюджету Березнівського району </t>
  </si>
  <si>
    <t xml:space="preserve">з районного бюджету Корецького району </t>
  </si>
  <si>
    <t xml:space="preserve">з районного бюджету Сарненського району </t>
  </si>
  <si>
    <t>на співфінансування проекту "Нове будівництво лікарської амбулаторії загальної практики сімейної медицини по вул. Джерельна в с. Зірне Березнівського району Рівненської області (у т. ч. проектно-кошторисна документація)"</t>
  </si>
  <si>
    <t xml:space="preserve"> на співфінансування проекту "Нове будівництво лікарської амбулаторії загальної практики сімейної медицини по вул. Шевченка в с. Бистричі Березнівського району Рівненської області (у т. ч. проектно-кошторисна документація)"</t>
  </si>
  <si>
    <t>на співфінансування проекту "Нове будівництво лікарської амбулаторії загальної практики сімейної медицини по вул. Тополева в с. Білка Березнівського району Рівненської області (у т. ч. проектно-кошторисна документація)"</t>
  </si>
  <si>
    <t xml:space="preserve"> на співфінансування проекту "Нове будівництво лікарської амбулаторії загальної практики сімейної медицини по вул. Шкільна в с. Богуші Березнівського району Рівненської області (у т. ч. проектно-кошторисна документація)"</t>
  </si>
  <si>
    <t>за рахунок іншої субвенції з міського бюджету міста Корець на Програму розвитку професійно-технічної освіти на 2017-2020 роки</t>
  </si>
  <si>
    <t>на нове будівництво лікарської амбулаторії загальної практики сімейної медицини по вул.Медична  в с.Забороль Рівненського району Рівненської області</t>
  </si>
  <si>
    <t>на нове будівництво лікарської амбулаторії загальної практики сімейної медицини по вул.Молодіжна в с.Голишів Рівненського району Рівненської області</t>
  </si>
  <si>
    <t>на співфінансування проекту "Нове будівництво лікарської амбулаторії загальної практики сімейної медицини по вул. Шевченка в с. Костянтинівка Сарненського району Рівненської області (у т. ч. проектно-кошторисна документація)"</t>
  </si>
  <si>
    <t xml:space="preserve"> на співфінансування проекту "Нове будівництво лікарської амбулаторії загальної практики сімейної медицини по вул. Мирна в с. Люхча Сарненського району Рівненської області  (у т. ч. проектно-кошторисна документація)"</t>
  </si>
  <si>
    <t xml:space="preserve"> на співфінансування проекту "Нове будівництво лікарської амбулаторії загальної практики сімейної медицини по вул. Шкільна в с. Ремчиці Сарненського району Рівненської області (у т. ч. проектно-кошторисна документація)"</t>
  </si>
  <si>
    <t>на співфінансування проекту "Нове будівництво лікарської амбулаторії загальної практики сімейної медицини в с. Корост Сарненського району Рівненської області (у т. ч. проектно-кошторисна документація)"</t>
  </si>
  <si>
    <t>на співфінансування по об"єкту "Капітальний ремонт дороги смт Степань вул. Пушкіна Сарненського району Рівненської області"</t>
  </si>
  <si>
    <t xml:space="preserve"> на співфінансування по об"єкту "Капітальний ремонт дороги с. Вири вул. Жовтнева та вул. Калинова Сарненського району Рівненської області"</t>
  </si>
  <si>
    <t>на співфінансування об'єкту «Капітальний ремонт амбулаторії ЗПСМ по вул. Ленінська, 78а в с. Великі Телковичі  Володимирецького району Рівненської області»</t>
  </si>
  <si>
    <t>на співфінансування об'єкту "Капремонт лікарської амбулаторії в смт Рафалівка Володимирецького району Рівненської області"</t>
  </si>
  <si>
    <t xml:space="preserve">на співфінансування об'єкту «Реконструкція приміщення під лікарську амбулаторію ЗПСМ в смт Володимирець Володимирецького району Рівненської області» </t>
  </si>
  <si>
    <t>на фінансування об’єкту «Нове будівництво лікарської амбулаторії загальної практики сімейної медицини  по вул. Пасічна в  с. Городець  Володимирецького району Рівненської області  (у т. ч. проектно-кошторисна документація)» (співфінансування субвенції з державного бюджету місцевим бюджетам на розвиток системи охорони здоров’я в сільській місцевості)</t>
  </si>
  <si>
    <t>на фінансування об’єкту «Нове будівництво лікарської амбулаторії загальної практики сімейної медицини  по вул. Нова в с. Полиці  Володимирецького району  Рівненської області (у т. ч. проектно-кошторисна документація)» (співфінансування субвенції з державного бюджету місцевим бюджетам на розвиток системи охорони здоров’я в сільській місцевості)</t>
  </si>
  <si>
    <t>на співфінансування проекту "Нове будівництво лікарської амбулаторії загальної практики сімейної медицини по вул. Горького в с. Кривиця Дубровицького району Рівненської області  ( у т.ч проектно-кошторисна документація)</t>
  </si>
  <si>
    <t xml:space="preserve"> на співфінансування на нове будівництво лікарської амбулаторії загальної практики сімейної медицини по вул.Центральна  в с.Кухітська Воля (у т.ч. проектно-кошторисна документація) </t>
  </si>
  <si>
    <t xml:space="preserve"> на співфінансування на нове будівництво лікарської амбулаторії загальної практики сімейної медицини по вул. Молодіжна, в с.Морочне (у т.ч. проектно-кошторисна документація)</t>
  </si>
  <si>
    <t>на будівництво блоку санвузлів та роздягалень Колоденської ЗОШ І-ІІІ ступенів в с. Колоденка по вул.Свободи, 22 Рівненського району Рівненської області (реконструкція)</t>
  </si>
  <si>
    <t>на співфінансування по об"єкту "Реконструкція покриття вулиці Грушевського в с.Селище Сарненського району Рівненської області"</t>
  </si>
  <si>
    <t>капітальний ремонт спортивної площадки Радивилівського  НВК "Загальноосвітня школа І-Ш ступенів №1-гімназія" Радивилівської міської ради  по вул.Грушевського,39 в м.Радивилів Рівненської області (влаштування мініфутбольного поля зі штучним покриттям)(у т.ч.проектно-кошторисна документація)</t>
  </si>
  <si>
    <t>капітальний ремонт спортивної площадки в парку ім.Т.Г.Шевченка по вул.Паркова,6 в м.Радивилів Рівненської області (влаштування мініфутбольного поля зі штучним покриттям)(у т.ч.проектно-кошторисна документація)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</si>
  <si>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</si>
  <si>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</si>
  <si>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Неподаткові надходження</t>
  </si>
  <si>
    <t>Інші неподаткові надходження</t>
  </si>
  <si>
    <t>Доходи від операцій з кредитування та надання гарантій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</si>
  <si>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</si>
  <si>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</si>
  <si>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Разом доходів</t>
  </si>
  <si>
    <t>Субвенція з місцевого бюджету на формування інфраструктури об'єднаних територіальних громад за рахунок відповідної субвенції з державного бюджету з отг Висоцька Дубровицького району на нове будівництво лікарської амбулаторії загальної практики сімейної медицини по вул.Б.Хмельницького в с.Людинь, Дубровицького району, Рівненської області</t>
  </si>
  <si>
    <t xml:space="preserve">з селищного бюджету Млинівської отг Млинівського району </t>
  </si>
  <si>
    <t>на обслуговування осіб з обмеженими фізичними можливостями в Рівненському обласному центрі комплексної реабілітації інвалідів, у  тому числі:</t>
  </si>
  <si>
    <t>з міського бюджету міста Рівне на виконання заходів Програми розвитку фізичної культури і спорту в Рівненській області на період до 2020 року</t>
  </si>
  <si>
    <t xml:space="preserve">на зміцнення матеріально-технічної бази комунального закладу "Обласний центр екстреної медичної допомоги та медицини катастроф" Рівненської обласної ради, в тому числі:  </t>
  </si>
  <si>
    <t>з міського бюджету міста Вараша</t>
  </si>
  <si>
    <t>з районного бюджету Гощанського району</t>
  </si>
  <si>
    <t>з сільського бюджету Бугринської отг Гощанського району</t>
  </si>
  <si>
    <t>з міського бюджету Радивилівської отг Радивилівського району</t>
  </si>
  <si>
    <t>з міського бюджету міста Сарни</t>
  </si>
  <si>
    <t>з міського бюджету міста Рівне на співфінансування заходів Обласної програми запобігання виникненню лісових і торф"яних пожеж та забезпечення їх ефективного гасіння на 2017-2021 роки</t>
  </si>
  <si>
    <t>з районного бюджету Березнівського району , у тому числі:</t>
  </si>
  <si>
    <t>з районного бюджету Володимирецького району, у тому числі:</t>
  </si>
  <si>
    <t>реконструкція адміністративного приміщення під лікарську амбулаторію ЗПСМ з житловою квартирою по вул. Центральна, 20 в с. Хиночі Володирецького району Рівненської області</t>
  </si>
  <si>
    <t xml:space="preserve">реконструкція Степангородської ЗОШ І-ІІІ ст. по вул. Шевченка, 59 в с. Степангород Володимирецького району під Степангородський НВК "Загальноосвітня школа І-Ш ступенів -дошкільний навчальний заклад (ДНЗ)" Володимирецької районної ради (в т.ч. проектно-кошторисна документація), (співфінансування з районного бюджету проекту державного фонду регіонального розвитку) 
</t>
  </si>
  <si>
    <t>реконструкція адмінприміщення під амбулаторію ЗПСМ по вул, Чапаєва, 7 с. Воронки Володимирецького району Рівненської області</t>
  </si>
  <si>
    <t xml:space="preserve">реконструкція фельдшерсько-акушерського пункту в с. Заболоття під лікарську амбулаторію ЗПСМ Володимирецького району Рівненської області </t>
  </si>
  <si>
    <t>реконструкція фельдшерсько-акушерського пункту по вул. Щорса, 2 в с. Жовкині під лікарську амбулаторію ЗПСМ Володимирецького району Рівненської області</t>
  </si>
  <si>
    <t>будівництво Озерецької ЗОШ І-ІІ ст. в с. Озерці Володимирецького району Рівненської області</t>
  </si>
  <si>
    <t>з районного бюджету Гощанського району  на "Реконструкцію дорожнього покриття по вул. Незалежності в смт. Гоща Рівненської області"</t>
  </si>
  <si>
    <t xml:space="preserve">з районного бюджету Дубенського району  на об'єкт «Нове будівництво лікарської амбулаторії загальної практики сімейної медицини по вул.Колгоспна в с.Повча Дубенського району Рівненської області (в т.ч. проектно-кошторисна документація)» </t>
  </si>
  <si>
    <t>з районного бюджету Дубровицького району, у тому числі:</t>
  </si>
  <si>
    <t xml:space="preserve">капітальний ремонт вул. Макарівська на ділянці від буд.№71 до буд. №  125  в м. Дубровиця Рівненської області </t>
  </si>
  <si>
    <t>капітальний ремонт вул. Миру на ділянці від буд№24 до буд №62 в м. Дубровиця Рівненської області (за рахунок коштів, переданих районному бюджету з бюджету міста Дубровиця)</t>
  </si>
  <si>
    <t>з районного бюджету Зарічненського району, в тому числі:</t>
  </si>
  <si>
    <t>з районного бюджету Корецького району, у тому числі:</t>
  </si>
  <si>
    <t>з районного бюджету Рівненського району, у тому числі:</t>
  </si>
  <si>
    <t>з районного бюджету Острозького району  для співфінансування об’єкту «Капітальний ремонт дорожнього покриття по вул. Кн.Острозьких в с.Межиріч Острозького району Рівненської області»</t>
  </si>
  <si>
    <t>на нове будівництво лікарської амбулаторії загальної практики сімейної медицини в с.Бармаки Рівненського району Рівненської області</t>
  </si>
  <si>
    <t>на нове будівництво лікарської амбулаторії загальної практики сімейної медицини в с.Бармаки Рівненського району Рівненської області (в т.ч. проектно-кошторисна документація)</t>
  </si>
  <si>
    <t>з районного бюджету Сарненського району, у тому числі:</t>
  </si>
  <si>
    <t>з сільського бюджету Крупецької отг Радивилівського району на співфінансування об"єкта "Капітальний ремонт спортивної площадки Крупецької ЗОШ І-ІІІ ст. по вул. Шкільній, 13 в с.Крупець Радивилівського району Рівненської області (влаштування міні-футбольного поля зі штучним покриттям)"</t>
  </si>
  <si>
    <t xml:space="preserve">з сільського бюджету Привільненської отг Дубенського району на співфінансування капітального ремонту дорожнього покриття вулиці Млинарська в с.Привільне Дубенського району </t>
  </si>
  <si>
    <t>з селищного бюджету Смизької отг Дубенського району на співфінансування по обєкту: Нове будівництво лікарської амбулаторії загальної практики сімейної медицини по провул.Парковий в смт Смига Дубенського району Рівненської області</t>
  </si>
  <si>
    <t>для співфінансування на "Нове будівництво лікарської амбулаторії загальної практики сімейної медицини по вул.Шкільна в с.Дюксин Костопільського району Рівненської області"</t>
  </si>
  <si>
    <t>для співфінансування на "Нове будівництво лікарської амбулаторії загальної практики сімейної медицини по вул.Ничогівка в с.Постійне Костопільського району Рівненської області"</t>
  </si>
  <si>
    <t>з  сільського бюджету Пісківської отг Костопільського району на співфінансування на нове будівництво лікарської амбулаторії загальної  практики сімейної медицини вул.Молодіжна в с.Пісків Костопільського району Рівненської області</t>
  </si>
  <si>
    <t>з сільського бюджету Боремельської отг Демидівського району на співфінансування проекта  "Нове будівництво лікарської амбулаторії загальної практики сімейної медицини по вул. Набережна в с. Боремель Демидівського району Рівненської області (в т.ч. проектно-кошторисна документація)"</t>
  </si>
  <si>
    <t>з сільського бюджету Деражненської отг Костопільського району, в тому числі:</t>
  </si>
  <si>
    <t xml:space="preserve">з селищного бюджету Клеванської отг Рівненського району на співфінансування по об’єкту: "Нове будівництво лікарської амбулаторії загальної практики сімейної медицини по вул. Центральна в смт Клевань Рівненського району Рівненської області (в т.ч. проектно-кошторисна документація)" </t>
  </si>
  <si>
    <t>з міського бюджету Радивилівської отг Радивилівського району, у тому числі:</t>
  </si>
  <si>
    <t>з міського бюджету міста Сарни на придбання спортивного (тренажерного) обладнання та інвентарю для ВПУ №22 м.Сарни</t>
  </si>
  <si>
    <t xml:space="preserve">з селищного бюджету Клеванської отг Рівненського району на виготовлення документації на земельну ділянку Клеванському професійному ліцею </t>
  </si>
  <si>
    <t>з селищного бюджету Демидівської отг Демидівського району на співфінансування по капітальному ремонту проїжджої частини покриття вулиці Зелена у с. Лішня Демидівського району Рівненської області</t>
  </si>
  <si>
    <t xml:space="preserve">від 07 грудня 2018 року № 1158 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</si>
</sst>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0.0000000"/>
    <numFmt numFmtId="198" formatCode="0.00000000"/>
    <numFmt numFmtId="199" formatCode="#,##0.0"/>
    <numFmt numFmtId="200" formatCode="#,##0.00000"/>
    <numFmt numFmtId="201" formatCode="#,##0.000"/>
    <numFmt numFmtId="202" formatCode="0.0_);\-0.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d/m"/>
    <numFmt numFmtId="207" formatCode="[$€-2]\ ###,000_);[Red]\([$€-2]\ ###,000\)"/>
    <numFmt numFmtId="208" formatCode="&quot;Так&quot;;&quot;Так&quot;;&quot;Ні&quot;"/>
    <numFmt numFmtId="209" formatCode="&quot;True&quot;;&quot;True&quot;;&quot;False&quot;"/>
    <numFmt numFmtId="210" formatCode="&quot;Увімк&quot;;&quot;Увімк&quot;;&quot;Вимк&quot;"/>
    <numFmt numFmtId="211" formatCode="[$¥€-2]\ ###,000_);[Red]\([$€-2]\ ###,000\)"/>
    <numFmt numFmtId="212" formatCode="#,##0.0000"/>
  </numFmts>
  <fonts count="58">
    <font>
      <sz val="10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1"/>
    </font>
    <font>
      <sz val="10"/>
      <color indexed="14"/>
      <name val="Times New Roman Cyr"/>
      <family val="1"/>
    </font>
    <font>
      <sz val="13"/>
      <name val="Times New Roman"/>
      <family val="1"/>
    </font>
    <font>
      <sz val="10"/>
      <name val="Times New Roman Cyr"/>
      <family val="1"/>
    </font>
    <font>
      <b/>
      <sz val="24"/>
      <name val="Times New Roman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6"/>
      <name val="Times New Roman Cyr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b/>
      <sz val="13"/>
      <name val="Times New Roman Cyr"/>
      <family val="0"/>
    </font>
    <font>
      <sz val="10"/>
      <name val="Arial Cyr"/>
      <family val="0"/>
    </font>
    <font>
      <i/>
      <sz val="12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 Cyr"/>
      <family val="0"/>
    </font>
    <font>
      <b/>
      <sz val="16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 Cyr"/>
      <family val="0"/>
    </font>
    <font>
      <b/>
      <sz val="16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7" fillId="0" borderId="0">
      <alignment/>
      <protection/>
    </xf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 applyProtection="1">
      <alignment vertical="top"/>
      <protection locked="0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 readingOrder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 applyProtection="1">
      <alignment vertical="top"/>
      <protection locked="0"/>
    </xf>
    <xf numFmtId="0" fontId="4" fillId="32" borderId="10" xfId="0" applyFont="1" applyFill="1" applyBorder="1" applyAlignment="1">
      <alignment horizontal="center" vertical="top" wrapText="1"/>
    </xf>
    <xf numFmtId="4" fontId="3" fillId="32" borderId="10" xfId="0" applyNumberFormat="1" applyFont="1" applyFill="1" applyBorder="1" applyAlignment="1" applyProtection="1">
      <alignment horizontal="right" wrapText="1"/>
      <protection locked="0"/>
    </xf>
    <xf numFmtId="4" fontId="10" fillId="0" borderId="10" xfId="0" applyNumberFormat="1" applyFont="1" applyFill="1" applyBorder="1" applyAlignment="1" applyProtection="1">
      <alignment horizontal="right" wrapText="1"/>
      <protection locked="0"/>
    </xf>
    <xf numFmtId="4" fontId="10" fillId="0" borderId="10" xfId="0" applyNumberFormat="1" applyFont="1" applyFill="1" applyBorder="1" applyAlignment="1">
      <alignment horizontal="right" wrapText="1"/>
    </xf>
    <xf numFmtId="4" fontId="14" fillId="0" borderId="10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 readingOrder="1"/>
    </xf>
    <xf numFmtId="49" fontId="10" fillId="0" borderId="10" xfId="0" applyNumberFormat="1" applyFont="1" applyBorder="1" applyAlignment="1" applyProtection="1">
      <alignment wrapText="1"/>
      <protection locked="0"/>
    </xf>
    <xf numFmtId="49" fontId="14" fillId="0" borderId="10" xfId="0" applyNumberFormat="1" applyFont="1" applyBorder="1" applyAlignment="1" applyProtection="1">
      <alignment wrapText="1"/>
      <protection locked="0"/>
    </xf>
    <xf numFmtId="0" fontId="4" fillId="0" borderId="0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 applyProtection="1">
      <alignment horizontal="right" wrapText="1"/>
      <protection locked="0"/>
    </xf>
    <xf numFmtId="49" fontId="3" fillId="0" borderId="10" xfId="0" applyNumberFormat="1" applyFont="1" applyBorder="1" applyAlignment="1" applyProtection="1">
      <alignment wrapText="1"/>
      <protection locked="0"/>
    </xf>
    <xf numFmtId="4" fontId="5" fillId="0" borderId="0" xfId="0" applyNumberFormat="1" applyFont="1" applyBorder="1" applyAlignment="1">
      <alignment/>
    </xf>
    <xf numFmtId="4" fontId="16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4" fontId="56" fillId="0" borderId="10" xfId="0" applyNumberFormat="1" applyFont="1" applyFill="1" applyBorder="1" applyAlignment="1">
      <alignment horizontal="right" wrapText="1"/>
    </xf>
    <xf numFmtId="201" fontId="3" fillId="0" borderId="0" xfId="0" applyNumberFormat="1" applyFont="1" applyFill="1" applyBorder="1" applyAlignment="1" applyProtection="1">
      <alignment horizontal="right" wrapText="1"/>
      <protection locked="0"/>
    </xf>
    <xf numFmtId="49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vertical="top" wrapText="1"/>
    </xf>
    <xf numFmtId="49" fontId="57" fillId="0" borderId="0" xfId="0" applyNumberFormat="1" applyFont="1" applyFill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 vertical="top" wrapText="1"/>
      <protection locked="0"/>
    </xf>
    <xf numFmtId="0" fontId="13" fillId="0" borderId="10" xfId="0" applyNumberFormat="1" applyFont="1" applyFill="1" applyBorder="1" applyAlignment="1">
      <alignment vertical="top" wrapText="1"/>
    </xf>
    <xf numFmtId="0" fontId="18" fillId="0" borderId="10" xfId="0" applyNumberFormat="1" applyFont="1" applyFill="1" applyBorder="1" applyAlignment="1">
      <alignment vertical="top" wrapText="1"/>
    </xf>
    <xf numFmtId="0" fontId="19" fillId="0" borderId="0" xfId="0" applyFont="1" applyBorder="1" applyAlignment="1">
      <alignment/>
    </xf>
    <xf numFmtId="49" fontId="10" fillId="0" borderId="10" xfId="0" applyNumberFormat="1" applyFont="1" applyFill="1" applyBorder="1" applyAlignment="1" applyProtection="1">
      <alignment wrapText="1"/>
      <protection locked="0"/>
    </xf>
    <xf numFmtId="49" fontId="10" fillId="0" borderId="10" xfId="0" applyNumberFormat="1" applyFont="1" applyFill="1" applyBorder="1" applyAlignment="1" applyProtection="1">
      <alignment vertical="top" wrapText="1"/>
      <protection locked="0"/>
    </xf>
    <xf numFmtId="0" fontId="10" fillId="0" borderId="10" xfId="0" applyFont="1" applyBorder="1" applyAlignment="1">
      <alignment horizontal="center" wrapText="1"/>
    </xf>
    <xf numFmtId="49" fontId="10" fillId="0" borderId="10" xfId="0" applyNumberFormat="1" applyFont="1" applyFill="1" applyBorder="1" applyAlignment="1" applyProtection="1">
      <alignment horizontal="center" wrapText="1"/>
      <protection locked="0"/>
    </xf>
    <xf numFmtId="49" fontId="11" fillId="32" borderId="10" xfId="0" applyNumberFormat="1" applyFont="1" applyFill="1" applyBorder="1" applyAlignment="1" applyProtection="1">
      <alignment wrapText="1"/>
      <protection locked="0"/>
    </xf>
    <xf numFmtId="49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 applyProtection="1">
      <alignment horizontal="center" wrapText="1"/>
      <protection locked="0"/>
    </xf>
    <xf numFmtId="4" fontId="16" fillId="0" borderId="10" xfId="0" applyNumberFormat="1" applyFont="1" applyBorder="1" applyAlignment="1" applyProtection="1">
      <alignment horizontal="right" wrapText="1"/>
      <protection locked="0"/>
    </xf>
    <xf numFmtId="0" fontId="10" fillId="33" borderId="10" xfId="0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 applyProtection="1">
      <alignment wrapText="1"/>
      <protection locked="0"/>
    </xf>
    <xf numFmtId="0" fontId="14" fillId="33" borderId="10" xfId="0" applyFont="1" applyFill="1" applyBorder="1" applyAlignment="1">
      <alignment horizontal="center" vertical="top" wrapText="1"/>
    </xf>
    <xf numFmtId="49" fontId="14" fillId="33" borderId="10" xfId="0" applyNumberFormat="1" applyFont="1" applyFill="1" applyBorder="1" applyAlignment="1" applyProtection="1">
      <alignment wrapText="1"/>
      <protection locked="0"/>
    </xf>
    <xf numFmtId="0" fontId="18" fillId="0" borderId="10" xfId="53" applyNumberFormat="1" applyFont="1" applyFill="1" applyBorder="1" applyAlignment="1">
      <alignment horizontal="left" vertical="center" wrapText="1"/>
      <protection/>
    </xf>
    <xf numFmtId="0" fontId="15" fillId="0" borderId="10" xfId="53" applyNumberFormat="1" applyFont="1" applyFill="1" applyBorder="1" applyAlignment="1">
      <alignment horizontal="left" vertical="center" wrapText="1"/>
      <protection/>
    </xf>
    <xf numFmtId="49" fontId="10" fillId="0" borderId="10" xfId="0" applyNumberFormat="1" applyFont="1" applyBorder="1" applyAlignment="1" applyProtection="1">
      <alignment wrapText="1"/>
      <protection locked="0"/>
    </xf>
    <xf numFmtId="201" fontId="5" fillId="0" borderId="0" xfId="0" applyNumberFormat="1" applyFont="1" applyBorder="1" applyAlignment="1">
      <alignment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188" fontId="1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позиції _17.08.200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75"/>
  <sheetViews>
    <sheetView tabSelected="1" zoomScale="63" zoomScaleNormal="63" zoomScaleSheetLayoutView="72" zoomScalePageLayoutView="0" workbookViewId="0" topLeftCell="A1">
      <selection activeCell="G4" sqref="G4"/>
    </sheetView>
  </sheetViews>
  <sheetFormatPr defaultColWidth="9.33203125" defaultRowHeight="12.75"/>
  <cols>
    <col min="1" max="1" width="15.33203125" style="22" customWidth="1"/>
    <col min="2" max="2" width="65" style="23" customWidth="1"/>
    <col min="3" max="3" width="23.83203125" style="23" customWidth="1"/>
    <col min="4" max="4" width="23" style="6" customWidth="1"/>
    <col min="5" max="5" width="25.33203125" style="6" customWidth="1"/>
    <col min="6" max="6" width="22.16015625" style="6" customWidth="1"/>
    <col min="7" max="7" width="16.83203125" style="6" bestFit="1" customWidth="1"/>
    <col min="8" max="8" width="16.33203125" style="6" customWidth="1"/>
    <col min="9" max="9" width="15.83203125" style="6" bestFit="1" customWidth="1"/>
    <col min="10" max="16384" width="9.33203125" style="6" customWidth="1"/>
  </cols>
  <sheetData>
    <row r="1" ht="16.5" customHeight="1"/>
    <row r="2" spans="1:15" ht="18" customHeight="1">
      <c r="A2" s="1"/>
      <c r="B2" s="2"/>
      <c r="C2" s="3"/>
      <c r="D2" s="29" t="s">
        <v>11</v>
      </c>
      <c r="E2" s="29"/>
      <c r="F2" s="4"/>
      <c r="G2" s="5"/>
      <c r="H2" s="5"/>
      <c r="I2" s="5"/>
      <c r="J2" s="5"/>
      <c r="K2" s="5"/>
      <c r="L2" s="5"/>
      <c r="M2" s="5"/>
      <c r="N2" s="5"/>
      <c r="O2" s="5"/>
    </row>
    <row r="3" spans="1:15" ht="27" customHeight="1">
      <c r="A3" s="1"/>
      <c r="B3" s="2"/>
      <c r="C3" s="7"/>
      <c r="D3" s="30" t="s">
        <v>12</v>
      </c>
      <c r="E3" s="30"/>
      <c r="F3" s="4"/>
      <c r="G3" s="5"/>
      <c r="H3" s="5"/>
      <c r="I3" s="5"/>
      <c r="J3" s="5"/>
      <c r="K3" s="5"/>
      <c r="L3" s="5"/>
      <c r="M3" s="5"/>
      <c r="N3" s="5"/>
      <c r="O3" s="5"/>
    </row>
    <row r="4" spans="1:15" ht="12" customHeight="1">
      <c r="A4" s="1"/>
      <c r="B4" s="2"/>
      <c r="C4" s="7"/>
      <c r="D4" s="30" t="s">
        <v>13</v>
      </c>
      <c r="E4" s="30"/>
      <c r="F4" s="4"/>
      <c r="G4" s="5"/>
      <c r="H4" s="5"/>
      <c r="I4" s="5"/>
      <c r="J4" s="5"/>
      <c r="K4" s="5"/>
      <c r="L4" s="5"/>
      <c r="M4" s="5"/>
      <c r="N4" s="5"/>
      <c r="O4" s="5"/>
    </row>
    <row r="5" spans="1:15" ht="21.75" customHeight="1">
      <c r="A5" s="1"/>
      <c r="B5" s="2"/>
      <c r="C5" s="7"/>
      <c r="D5" s="30" t="s">
        <v>106</v>
      </c>
      <c r="E5" s="30"/>
      <c r="F5" s="4"/>
      <c r="G5" s="5"/>
      <c r="H5" s="5"/>
      <c r="I5" s="5"/>
      <c r="J5" s="5"/>
      <c r="K5" s="5"/>
      <c r="L5" s="5"/>
      <c r="M5" s="5"/>
      <c r="N5" s="5"/>
      <c r="O5" s="5"/>
    </row>
    <row r="6" spans="1:15" s="9" customFormat="1" ht="42" customHeight="1">
      <c r="A6" s="71" t="s">
        <v>9</v>
      </c>
      <c r="B6" s="71"/>
      <c r="C6" s="71"/>
      <c r="D6" s="71"/>
      <c r="E6" s="71"/>
      <c r="F6" s="71"/>
      <c r="G6" s="8"/>
      <c r="H6" s="8"/>
      <c r="I6" s="8"/>
      <c r="J6" s="8"/>
      <c r="K6" s="8"/>
      <c r="L6" s="8"/>
      <c r="M6" s="8"/>
      <c r="N6" s="8"/>
      <c r="O6" s="8"/>
    </row>
    <row r="7" spans="1:15" s="4" customFormat="1" ht="24.75" customHeight="1">
      <c r="A7" s="10"/>
      <c r="B7" s="11"/>
      <c r="C7" s="11"/>
      <c r="D7" s="12"/>
      <c r="E7" s="12"/>
      <c r="F7" s="13" t="s">
        <v>0</v>
      </c>
      <c r="G7" s="12"/>
      <c r="H7" s="12"/>
      <c r="I7" s="12"/>
      <c r="J7" s="12"/>
      <c r="K7" s="12"/>
      <c r="L7" s="12"/>
      <c r="M7" s="12"/>
      <c r="N7" s="12"/>
      <c r="O7" s="12"/>
    </row>
    <row r="8" spans="1:15" s="4" customFormat="1" ht="18" customHeight="1">
      <c r="A8" s="72" t="s">
        <v>1</v>
      </c>
      <c r="B8" s="74" t="s">
        <v>6</v>
      </c>
      <c r="C8" s="74" t="s">
        <v>8</v>
      </c>
      <c r="D8" s="74" t="s">
        <v>2</v>
      </c>
      <c r="E8" s="76" t="s">
        <v>3</v>
      </c>
      <c r="F8" s="76"/>
      <c r="G8" s="12"/>
      <c r="H8" s="12"/>
      <c r="I8" s="12"/>
      <c r="J8" s="12"/>
      <c r="K8" s="12"/>
      <c r="L8" s="12"/>
      <c r="M8" s="12"/>
      <c r="N8" s="12"/>
      <c r="O8" s="12"/>
    </row>
    <row r="9" spans="1:15" s="4" customFormat="1" ht="39.75" customHeight="1">
      <c r="A9" s="73"/>
      <c r="B9" s="75"/>
      <c r="C9" s="75"/>
      <c r="D9" s="75"/>
      <c r="E9" s="14" t="s">
        <v>8</v>
      </c>
      <c r="F9" s="15" t="s">
        <v>7</v>
      </c>
      <c r="G9" s="12"/>
      <c r="H9" s="12"/>
      <c r="I9" s="12"/>
      <c r="J9" s="12"/>
      <c r="K9" s="12"/>
      <c r="L9" s="12"/>
      <c r="M9" s="12"/>
      <c r="N9" s="12"/>
      <c r="O9" s="12"/>
    </row>
    <row r="10" spans="1:15" s="4" customFormat="1" ht="17.25" customHeight="1">
      <c r="A10" s="16">
        <v>1</v>
      </c>
      <c r="B10" s="17">
        <v>2</v>
      </c>
      <c r="C10" s="16">
        <v>3</v>
      </c>
      <c r="D10" s="16">
        <v>4</v>
      </c>
      <c r="E10" s="16">
        <v>5</v>
      </c>
      <c r="F10" s="16">
        <v>6</v>
      </c>
      <c r="G10" s="12"/>
      <c r="H10" s="12"/>
      <c r="I10" s="12"/>
      <c r="J10" s="12"/>
      <c r="K10" s="12"/>
      <c r="L10" s="12"/>
      <c r="M10" s="12"/>
      <c r="N10" s="12"/>
      <c r="O10" s="12"/>
    </row>
    <row r="11" spans="1:15" s="4" customFormat="1" ht="17.25" customHeight="1">
      <c r="A11" s="58">
        <v>20000000</v>
      </c>
      <c r="B11" s="59" t="s">
        <v>56</v>
      </c>
      <c r="C11" s="60">
        <f>D11+E11</f>
        <v>2468.97</v>
      </c>
      <c r="D11" s="37"/>
      <c r="E11" s="37">
        <f>E12</f>
        <v>2468.97</v>
      </c>
      <c r="F11" s="37"/>
      <c r="G11" s="12"/>
      <c r="H11" s="12"/>
      <c r="I11" s="12"/>
      <c r="J11" s="12"/>
      <c r="K11" s="12"/>
      <c r="L11" s="12"/>
      <c r="M11" s="12"/>
      <c r="N11" s="12"/>
      <c r="O11" s="12"/>
    </row>
    <row r="12" spans="1:15" s="4" customFormat="1" ht="17.25" customHeight="1">
      <c r="A12" s="61">
        <v>24000000</v>
      </c>
      <c r="B12" s="62" t="s">
        <v>57</v>
      </c>
      <c r="C12" s="60">
        <f>D12+E12</f>
        <v>2468.97</v>
      </c>
      <c r="D12" s="27"/>
      <c r="E12" s="27">
        <f>E13</f>
        <v>2468.97</v>
      </c>
      <c r="F12" s="27"/>
      <c r="G12" s="12"/>
      <c r="H12" s="12"/>
      <c r="I12" s="12"/>
      <c r="J12" s="12"/>
      <c r="K12" s="12"/>
      <c r="L12" s="12"/>
      <c r="M12" s="12"/>
      <c r="N12" s="12"/>
      <c r="O12" s="12"/>
    </row>
    <row r="13" spans="1:15" s="4" customFormat="1" ht="17.25" customHeight="1">
      <c r="A13" s="61">
        <v>24110000</v>
      </c>
      <c r="B13" s="62" t="s">
        <v>58</v>
      </c>
      <c r="C13" s="60">
        <f>D13+E13</f>
        <v>2468.97</v>
      </c>
      <c r="D13" s="27"/>
      <c r="E13" s="27">
        <f>E14</f>
        <v>2468.97</v>
      </c>
      <c r="F13" s="27"/>
      <c r="G13" s="12"/>
      <c r="H13" s="12"/>
      <c r="I13" s="12"/>
      <c r="J13" s="12"/>
      <c r="K13" s="12"/>
      <c r="L13" s="12"/>
      <c r="M13" s="12"/>
      <c r="N13" s="12"/>
      <c r="O13" s="12"/>
    </row>
    <row r="14" spans="1:15" s="4" customFormat="1" ht="63" customHeight="1">
      <c r="A14" s="63" t="s">
        <v>59</v>
      </c>
      <c r="B14" s="64" t="s">
        <v>60</v>
      </c>
      <c r="C14" s="60">
        <f>D14+E14</f>
        <v>2468.97</v>
      </c>
      <c r="D14" s="27"/>
      <c r="E14" s="28">
        <v>2468.97</v>
      </c>
      <c r="F14" s="27"/>
      <c r="G14" s="12"/>
      <c r="H14" s="12"/>
      <c r="I14" s="12"/>
      <c r="J14" s="12"/>
      <c r="K14" s="12"/>
      <c r="L14" s="12"/>
      <c r="M14" s="12"/>
      <c r="N14" s="12"/>
      <c r="O14" s="12"/>
    </row>
    <row r="15" spans="1:15" s="4" customFormat="1" ht="17.25" customHeight="1">
      <c r="A15" s="38"/>
      <c r="B15" s="35" t="s">
        <v>61</v>
      </c>
      <c r="C15" s="60">
        <f>D15+E15</f>
        <v>2468.97</v>
      </c>
      <c r="D15" s="37"/>
      <c r="E15" s="37">
        <f>E11</f>
        <v>2468.97</v>
      </c>
      <c r="F15" s="37"/>
      <c r="G15" s="12"/>
      <c r="H15" s="12"/>
      <c r="I15" s="12"/>
      <c r="J15" s="12"/>
      <c r="K15" s="12"/>
      <c r="L15" s="12"/>
      <c r="M15" s="12"/>
      <c r="N15" s="12"/>
      <c r="O15" s="12"/>
    </row>
    <row r="16" spans="1:17" ht="24" customHeight="1">
      <c r="A16" s="54">
        <v>40000000</v>
      </c>
      <c r="B16" s="31" t="s">
        <v>14</v>
      </c>
      <c r="C16" s="26">
        <f aca="true" t="shared" si="0" ref="C16:C100">D16+E16</f>
        <v>85633571</v>
      </c>
      <c r="D16" s="27">
        <f>D17</f>
        <v>72625400</v>
      </c>
      <c r="E16" s="27">
        <f>E17</f>
        <v>13008171</v>
      </c>
      <c r="F16" s="27">
        <f>F17</f>
        <v>13008171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24" customHeight="1">
      <c r="A17" s="54">
        <v>41000000</v>
      </c>
      <c r="B17" s="31" t="s">
        <v>15</v>
      </c>
      <c r="C17" s="26">
        <f t="shared" si="0"/>
        <v>85633571</v>
      </c>
      <c r="D17" s="27">
        <f>D18+D22</f>
        <v>72625400</v>
      </c>
      <c r="E17" s="27">
        <f>E18+E22</f>
        <v>13008171</v>
      </c>
      <c r="F17" s="27">
        <f>F18+F22</f>
        <v>13008171</v>
      </c>
      <c r="G17" s="36"/>
      <c r="H17" s="36"/>
      <c r="I17" s="5"/>
      <c r="J17" s="5"/>
      <c r="K17" s="5"/>
      <c r="L17" s="5"/>
      <c r="M17" s="5"/>
      <c r="N17" s="5"/>
      <c r="O17" s="5"/>
      <c r="P17" s="5"/>
      <c r="Q17" s="5"/>
    </row>
    <row r="18" spans="1:17" ht="27" customHeight="1">
      <c r="A18" s="55">
        <v>41030000</v>
      </c>
      <c r="B18" s="31" t="s">
        <v>19</v>
      </c>
      <c r="C18" s="26">
        <f t="shared" si="0"/>
        <v>71110700</v>
      </c>
      <c r="D18" s="27">
        <f>D19+D20+D21</f>
        <v>71110700</v>
      </c>
      <c r="E18" s="27">
        <f>E19+E20+E21</f>
        <v>0</v>
      </c>
      <c r="F18" s="27">
        <f>F19+F20+F21</f>
        <v>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33.75" customHeight="1">
      <c r="A19" s="57">
        <v>41034200</v>
      </c>
      <c r="B19" s="31" t="s">
        <v>24</v>
      </c>
      <c r="C19" s="26">
        <f t="shared" si="0"/>
        <v>59932400</v>
      </c>
      <c r="D19" s="27">
        <f>43272100+16660300</f>
        <v>59932400</v>
      </c>
      <c r="E19" s="27"/>
      <c r="F19" s="40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49.5" customHeight="1">
      <c r="A20" s="42">
        <v>41034500</v>
      </c>
      <c r="B20" s="31" t="s">
        <v>54</v>
      </c>
      <c r="C20" s="26">
        <f t="shared" si="0"/>
        <v>10549000</v>
      </c>
      <c r="D20" s="27">
        <f>1039000+9510000</f>
        <v>10549000</v>
      </c>
      <c r="E20" s="27"/>
      <c r="F20" s="40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46.5" customHeight="1">
      <c r="A21" s="42">
        <v>41037000</v>
      </c>
      <c r="B21" s="46" t="s">
        <v>55</v>
      </c>
      <c r="C21" s="26">
        <f t="shared" si="0"/>
        <v>629300</v>
      </c>
      <c r="D21" s="27">
        <v>629300</v>
      </c>
      <c r="E21" s="27"/>
      <c r="F21" s="40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23.25" customHeight="1">
      <c r="A22" s="43" t="s">
        <v>16</v>
      </c>
      <c r="B22" s="31" t="s">
        <v>20</v>
      </c>
      <c r="C22" s="26">
        <f t="shared" si="0"/>
        <v>14522871</v>
      </c>
      <c r="D22" s="27">
        <f>D23+D25+D26</f>
        <v>1514700</v>
      </c>
      <c r="E22" s="27">
        <f>E23+E25+E26</f>
        <v>13008171</v>
      </c>
      <c r="F22" s="27">
        <f>F23+F25+F26</f>
        <v>13008171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61.5" customHeight="1">
      <c r="A23" s="44">
        <v>41052300</v>
      </c>
      <c r="B23" s="53" t="s">
        <v>21</v>
      </c>
      <c r="C23" s="26">
        <f t="shared" si="0"/>
        <v>-400000</v>
      </c>
      <c r="D23" s="27">
        <f>D24</f>
        <v>-400000</v>
      </c>
      <c r="E23" s="27"/>
      <c r="F23" s="27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51" customHeight="1">
      <c r="A24" s="39" t="s">
        <v>18</v>
      </c>
      <c r="B24" s="49" t="s">
        <v>25</v>
      </c>
      <c r="C24" s="26">
        <f t="shared" si="0"/>
        <v>-400000</v>
      </c>
      <c r="D24" s="28">
        <v>-400000</v>
      </c>
      <c r="E24" s="27"/>
      <c r="F24" s="2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08.75" customHeight="1">
      <c r="A25" s="44">
        <v>41052400</v>
      </c>
      <c r="B25" s="46" t="s">
        <v>62</v>
      </c>
      <c r="C25" s="26">
        <f t="shared" si="0"/>
        <v>301000</v>
      </c>
      <c r="D25" s="27">
        <v>301000</v>
      </c>
      <c r="E25" s="27"/>
      <c r="F25" s="27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27" customHeight="1">
      <c r="A26" s="43">
        <v>41053900</v>
      </c>
      <c r="B26" s="52" t="s">
        <v>17</v>
      </c>
      <c r="C26" s="26">
        <f t="shared" si="0"/>
        <v>14621871</v>
      </c>
      <c r="D26" s="27">
        <f>D27+D34+D41+D42+D43+D48+D60+D61+D62+D66+D69+D71+D72+D78+D86+D87+D88+D89+D90+D91+D94+D95+D96+D97+D100</f>
        <v>1613700</v>
      </c>
      <c r="E26" s="27">
        <f>E27+E34+E41+E42+E43+E48+E60+E61+E62+E66+E69+E71+E72+E78+E86+E87+E88+E89+E90+E91+E94+E95+E96+E97+E100</f>
        <v>13008171</v>
      </c>
      <c r="F26" s="27">
        <f>F27+F34+F41+F42+F43+F48+F60+F61+F62+F66+F69+F71+F72+F78+F86+F87+F88+F89+F90+F91+F94+F95+F96+F97+F100</f>
        <v>13008171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50.25" customHeight="1">
      <c r="A27" s="44" t="s">
        <v>18</v>
      </c>
      <c r="B27" s="53" t="s">
        <v>64</v>
      </c>
      <c r="C27" s="26">
        <f t="shared" si="0"/>
        <v>235000</v>
      </c>
      <c r="D27" s="27">
        <f>SUM(D28:D33)</f>
        <v>235000</v>
      </c>
      <c r="E27" s="27"/>
      <c r="F27" s="27"/>
      <c r="G27" s="5"/>
      <c r="H27" s="12"/>
      <c r="I27" s="5"/>
      <c r="J27" s="5"/>
      <c r="K27" s="5"/>
      <c r="L27" s="5"/>
      <c r="M27" s="5"/>
      <c r="N27" s="5"/>
      <c r="O27" s="5"/>
      <c r="P27" s="5"/>
      <c r="Q27" s="5"/>
    </row>
    <row r="28" spans="1:17" ht="15">
      <c r="A28" s="39"/>
      <c r="B28" s="32" t="s">
        <v>23</v>
      </c>
      <c r="C28" s="26">
        <f t="shared" si="0"/>
        <v>104000</v>
      </c>
      <c r="D28" s="28">
        <v>104000</v>
      </c>
      <c r="E28" s="27"/>
      <c r="F28" s="27"/>
      <c r="G28" s="5"/>
      <c r="H28" s="12"/>
      <c r="I28" s="5"/>
      <c r="J28" s="5"/>
      <c r="K28" s="5"/>
      <c r="L28" s="5"/>
      <c r="M28" s="5"/>
      <c r="N28" s="5"/>
      <c r="O28" s="5"/>
      <c r="P28" s="5"/>
      <c r="Q28" s="5"/>
    </row>
    <row r="29" spans="1:17" ht="15">
      <c r="A29" s="39"/>
      <c r="B29" s="32" t="s">
        <v>26</v>
      </c>
      <c r="C29" s="26">
        <f t="shared" si="0"/>
        <v>19500</v>
      </c>
      <c r="D29" s="28">
        <v>19500</v>
      </c>
      <c r="E29" s="27"/>
      <c r="F29" s="27"/>
      <c r="G29" s="5"/>
      <c r="H29" s="12"/>
      <c r="I29" s="5"/>
      <c r="J29" s="5"/>
      <c r="K29" s="5"/>
      <c r="L29" s="5"/>
      <c r="M29" s="5"/>
      <c r="N29" s="5"/>
      <c r="O29" s="5"/>
      <c r="P29" s="5"/>
      <c r="Q29" s="5"/>
    </row>
    <row r="30" spans="1:17" ht="15">
      <c r="A30" s="39"/>
      <c r="B30" s="32" t="s">
        <v>27</v>
      </c>
      <c r="C30" s="26">
        <f t="shared" si="0"/>
        <v>13000</v>
      </c>
      <c r="D30" s="28">
        <v>13000</v>
      </c>
      <c r="E30" s="27"/>
      <c r="F30" s="27"/>
      <c r="G30" s="5"/>
      <c r="H30" s="12"/>
      <c r="I30" s="5"/>
      <c r="J30" s="5"/>
      <c r="K30" s="5"/>
      <c r="L30" s="5"/>
      <c r="M30" s="5"/>
      <c r="N30" s="5"/>
      <c r="O30" s="5"/>
      <c r="P30" s="5"/>
      <c r="Q30" s="5"/>
    </row>
    <row r="31" spans="1:17" ht="15">
      <c r="A31" s="39"/>
      <c r="B31" s="32" t="s">
        <v>22</v>
      </c>
      <c r="C31" s="26">
        <f t="shared" si="0"/>
        <v>40000</v>
      </c>
      <c r="D31" s="28">
        <v>40000</v>
      </c>
      <c r="E31" s="27"/>
      <c r="F31" s="27"/>
      <c r="G31" s="5"/>
      <c r="H31" s="12"/>
      <c r="I31" s="5"/>
      <c r="J31" s="5"/>
      <c r="K31" s="5"/>
      <c r="L31" s="5"/>
      <c r="M31" s="5"/>
      <c r="N31" s="5"/>
      <c r="O31" s="5"/>
      <c r="P31" s="5"/>
      <c r="Q31" s="5"/>
    </row>
    <row r="32" spans="1:17" ht="15">
      <c r="A32" s="39"/>
      <c r="B32" s="32" t="s">
        <v>28</v>
      </c>
      <c r="C32" s="26">
        <f t="shared" si="0"/>
        <v>52000</v>
      </c>
      <c r="D32" s="28">
        <v>52000</v>
      </c>
      <c r="E32" s="27"/>
      <c r="F32" s="27"/>
      <c r="G32" s="5"/>
      <c r="H32" s="12"/>
      <c r="I32" s="5"/>
      <c r="J32" s="5"/>
      <c r="K32" s="5"/>
      <c r="L32" s="5"/>
      <c r="M32" s="5"/>
      <c r="N32" s="5"/>
      <c r="O32" s="5"/>
      <c r="P32" s="5"/>
      <c r="Q32" s="5"/>
    </row>
    <row r="33" spans="1:17" ht="18" customHeight="1">
      <c r="A33" s="39"/>
      <c r="B33" s="32" t="s">
        <v>63</v>
      </c>
      <c r="C33" s="26">
        <f t="shared" si="0"/>
        <v>6500</v>
      </c>
      <c r="D33" s="28">
        <v>6500</v>
      </c>
      <c r="E33" s="27"/>
      <c r="F33" s="27"/>
      <c r="G33" s="5"/>
      <c r="H33" s="12"/>
      <c r="I33" s="5"/>
      <c r="J33" s="5"/>
      <c r="K33" s="5"/>
      <c r="L33" s="5"/>
      <c r="M33" s="5"/>
      <c r="N33" s="5"/>
      <c r="O33" s="5"/>
      <c r="P33" s="5"/>
      <c r="Q33" s="5"/>
    </row>
    <row r="34" spans="1:17" ht="62.25" customHeight="1">
      <c r="A34" s="44" t="s">
        <v>18</v>
      </c>
      <c r="B34" s="67" t="s">
        <v>66</v>
      </c>
      <c r="C34" s="26">
        <f t="shared" si="0"/>
        <v>285200</v>
      </c>
      <c r="D34" s="27">
        <f>SUM(D35:D40)</f>
        <v>69700</v>
      </c>
      <c r="E34" s="27">
        <f>SUM(E35:E40)</f>
        <v>215500</v>
      </c>
      <c r="F34" s="27">
        <f>SUM(F35:F40)</f>
        <v>215500</v>
      </c>
      <c r="G34" s="5"/>
      <c r="H34" s="12"/>
      <c r="I34" s="5"/>
      <c r="J34" s="5"/>
      <c r="K34" s="5"/>
      <c r="L34" s="5"/>
      <c r="M34" s="5"/>
      <c r="N34" s="5"/>
      <c r="O34" s="5"/>
      <c r="P34" s="5"/>
      <c r="Q34" s="5"/>
    </row>
    <row r="35" spans="1:17" ht="18" customHeight="1">
      <c r="A35" s="39"/>
      <c r="B35" s="50" t="s">
        <v>67</v>
      </c>
      <c r="C35" s="26">
        <f t="shared" si="0"/>
        <v>195000</v>
      </c>
      <c r="D35" s="28"/>
      <c r="E35" s="28">
        <v>195000</v>
      </c>
      <c r="F35" s="28">
        <v>195000</v>
      </c>
      <c r="G35" s="5"/>
      <c r="H35" s="12"/>
      <c r="I35" s="5"/>
      <c r="J35" s="5"/>
      <c r="K35" s="5"/>
      <c r="L35" s="5"/>
      <c r="M35" s="5"/>
      <c r="N35" s="5"/>
      <c r="O35" s="5"/>
      <c r="P35" s="5"/>
      <c r="Q35" s="5"/>
    </row>
    <row r="36" spans="1:17" ht="18" customHeight="1">
      <c r="A36" s="39"/>
      <c r="B36" s="50" t="s">
        <v>68</v>
      </c>
      <c r="C36" s="26">
        <f t="shared" si="0"/>
        <v>30000</v>
      </c>
      <c r="D36" s="28">
        <v>9500</v>
      </c>
      <c r="E36" s="28">
        <v>20500</v>
      </c>
      <c r="F36" s="28">
        <v>20500</v>
      </c>
      <c r="G36" s="5"/>
      <c r="H36" s="12"/>
      <c r="I36" s="5"/>
      <c r="J36" s="5"/>
      <c r="K36" s="5"/>
      <c r="L36" s="5"/>
      <c r="M36" s="5"/>
      <c r="N36" s="5"/>
      <c r="O36" s="5"/>
      <c r="P36" s="5"/>
      <c r="Q36" s="5"/>
    </row>
    <row r="37" spans="1:17" ht="18" customHeight="1">
      <c r="A37" s="39"/>
      <c r="B37" s="50" t="s">
        <v>22</v>
      </c>
      <c r="C37" s="26">
        <f t="shared" si="0"/>
        <v>10000</v>
      </c>
      <c r="D37" s="28">
        <v>10000</v>
      </c>
      <c r="E37" s="28"/>
      <c r="F37" s="27"/>
      <c r="G37" s="5"/>
      <c r="H37" s="12"/>
      <c r="I37" s="5"/>
      <c r="J37" s="5"/>
      <c r="K37" s="5"/>
      <c r="L37" s="5"/>
      <c r="M37" s="5"/>
      <c r="N37" s="5"/>
      <c r="O37" s="5"/>
      <c r="P37" s="5"/>
      <c r="Q37" s="5"/>
    </row>
    <row r="38" spans="1:17" ht="22.5" customHeight="1">
      <c r="A38" s="39"/>
      <c r="B38" s="50" t="s">
        <v>69</v>
      </c>
      <c r="C38" s="26">
        <f t="shared" si="0"/>
        <v>10000</v>
      </c>
      <c r="D38" s="28">
        <v>10000</v>
      </c>
      <c r="E38" s="27"/>
      <c r="F38" s="27"/>
      <c r="G38" s="5"/>
      <c r="H38" s="12"/>
      <c r="I38" s="5"/>
      <c r="J38" s="5"/>
      <c r="K38" s="5"/>
      <c r="L38" s="5"/>
      <c r="M38" s="5"/>
      <c r="N38" s="5"/>
      <c r="O38" s="5"/>
      <c r="P38" s="5"/>
      <c r="Q38" s="5"/>
    </row>
    <row r="39" spans="1:17" ht="33" customHeight="1">
      <c r="A39" s="39"/>
      <c r="B39" s="50" t="s">
        <v>70</v>
      </c>
      <c r="C39" s="26">
        <f t="shared" si="0"/>
        <v>6000</v>
      </c>
      <c r="D39" s="28">
        <v>6000</v>
      </c>
      <c r="E39" s="27"/>
      <c r="F39" s="27"/>
      <c r="G39" s="5"/>
      <c r="H39" s="12"/>
      <c r="I39" s="5"/>
      <c r="J39" s="5"/>
      <c r="K39" s="5"/>
      <c r="L39" s="5"/>
      <c r="M39" s="5"/>
      <c r="N39" s="5"/>
      <c r="O39" s="5"/>
      <c r="P39" s="5"/>
      <c r="Q39" s="5"/>
    </row>
    <row r="40" spans="1:17" ht="18" customHeight="1">
      <c r="A40" s="39"/>
      <c r="B40" s="50" t="s">
        <v>71</v>
      </c>
      <c r="C40" s="26">
        <f t="shared" si="0"/>
        <v>34200</v>
      </c>
      <c r="D40" s="28">
        <v>34200</v>
      </c>
      <c r="E40" s="27"/>
      <c r="F40" s="27"/>
      <c r="G40" s="5"/>
      <c r="H40" s="12"/>
      <c r="I40" s="5"/>
      <c r="J40" s="5"/>
      <c r="K40" s="5"/>
      <c r="L40" s="5"/>
      <c r="M40" s="5"/>
      <c r="N40" s="5"/>
      <c r="O40" s="5"/>
      <c r="P40" s="5"/>
      <c r="Q40" s="5"/>
    </row>
    <row r="41" spans="1:17" ht="47.25" customHeight="1">
      <c r="A41" s="44" t="s">
        <v>18</v>
      </c>
      <c r="B41" s="48" t="s">
        <v>65</v>
      </c>
      <c r="C41" s="26">
        <f t="shared" si="0"/>
        <v>1200000</v>
      </c>
      <c r="D41" s="27">
        <v>1200000</v>
      </c>
      <c r="E41" s="27"/>
      <c r="F41" s="27"/>
      <c r="G41" s="5"/>
      <c r="H41" s="12"/>
      <c r="I41" s="5"/>
      <c r="J41" s="5"/>
      <c r="K41" s="5"/>
      <c r="L41" s="5"/>
      <c r="M41" s="5"/>
      <c r="N41" s="5"/>
      <c r="O41" s="5"/>
      <c r="P41" s="5"/>
      <c r="Q41" s="5"/>
    </row>
    <row r="42" spans="1:17" ht="65.25" customHeight="1">
      <c r="A42" s="44" t="s">
        <v>18</v>
      </c>
      <c r="B42" s="48" t="s">
        <v>72</v>
      </c>
      <c r="C42" s="26">
        <f t="shared" si="0"/>
        <v>1000000</v>
      </c>
      <c r="D42" s="28"/>
      <c r="E42" s="27">
        <v>1000000</v>
      </c>
      <c r="F42" s="27">
        <v>1000000</v>
      </c>
      <c r="G42" s="5"/>
      <c r="H42" s="12"/>
      <c r="I42" s="5"/>
      <c r="J42" s="5"/>
      <c r="K42" s="5"/>
      <c r="L42" s="5"/>
      <c r="M42" s="5"/>
      <c r="N42" s="5"/>
      <c r="O42" s="5"/>
      <c r="P42" s="5"/>
      <c r="Q42" s="5"/>
    </row>
    <row r="43" spans="1:17" ht="36" customHeight="1">
      <c r="A43" s="44" t="s">
        <v>18</v>
      </c>
      <c r="B43" s="48" t="s">
        <v>73</v>
      </c>
      <c r="C43" s="26">
        <f t="shared" si="0"/>
        <v>1042000</v>
      </c>
      <c r="D43" s="27"/>
      <c r="E43" s="27">
        <f>SUM(E44:E47)</f>
        <v>1042000</v>
      </c>
      <c r="F43" s="27">
        <f>SUM(F44:F47)</f>
        <v>1042000</v>
      </c>
      <c r="G43" s="5"/>
      <c r="H43" s="51"/>
      <c r="I43" s="5"/>
      <c r="J43" s="5"/>
      <c r="K43" s="5"/>
      <c r="L43" s="5"/>
      <c r="M43" s="5"/>
      <c r="N43" s="5"/>
      <c r="O43" s="5"/>
      <c r="P43" s="5"/>
      <c r="Q43" s="5"/>
    </row>
    <row r="44" spans="1:17" ht="70.5" customHeight="1">
      <c r="A44" s="39"/>
      <c r="B44" s="50" t="s">
        <v>29</v>
      </c>
      <c r="C44" s="26">
        <f t="shared" si="0"/>
        <v>681435</v>
      </c>
      <c r="D44" s="28"/>
      <c r="E44" s="28">
        <f>321000+360435</f>
        <v>681435</v>
      </c>
      <c r="F44" s="28">
        <v>681435</v>
      </c>
      <c r="G44" s="5"/>
      <c r="H44" s="51"/>
      <c r="I44" s="5"/>
      <c r="J44" s="5"/>
      <c r="K44" s="5"/>
      <c r="L44" s="5"/>
      <c r="M44" s="5"/>
      <c r="N44" s="5"/>
      <c r="O44" s="5"/>
      <c r="P44" s="5"/>
      <c r="Q44" s="5"/>
    </row>
    <row r="45" spans="1:17" ht="78.75" customHeight="1">
      <c r="A45" s="39"/>
      <c r="B45" s="50" t="s">
        <v>30</v>
      </c>
      <c r="C45" s="26">
        <f t="shared" si="0"/>
        <v>160565</v>
      </c>
      <c r="D45" s="28"/>
      <c r="E45" s="28">
        <f>521000-360435</f>
        <v>160565</v>
      </c>
      <c r="F45" s="28">
        <f>521000-360435</f>
        <v>160565</v>
      </c>
      <c r="G45" s="5"/>
      <c r="H45" s="51"/>
      <c r="I45" s="5"/>
      <c r="J45" s="5"/>
      <c r="K45" s="5"/>
      <c r="L45" s="5"/>
      <c r="M45" s="5"/>
      <c r="N45" s="5"/>
      <c r="O45" s="5"/>
      <c r="P45" s="5"/>
      <c r="Q45" s="5"/>
    </row>
    <row r="46" spans="1:17" ht="63" customHeight="1">
      <c r="A46" s="39"/>
      <c r="B46" s="50" t="s">
        <v>31</v>
      </c>
      <c r="C46" s="26">
        <f t="shared" si="0"/>
        <v>100000</v>
      </c>
      <c r="D46" s="28"/>
      <c r="E46" s="28">
        <v>100000</v>
      </c>
      <c r="F46" s="28">
        <v>100000</v>
      </c>
      <c r="G46" s="5"/>
      <c r="H46" s="51"/>
      <c r="I46" s="5"/>
      <c r="J46" s="5"/>
      <c r="K46" s="5"/>
      <c r="L46" s="5"/>
      <c r="M46" s="5"/>
      <c r="N46" s="5"/>
      <c r="O46" s="5"/>
      <c r="P46" s="5"/>
      <c r="Q46" s="5"/>
    </row>
    <row r="47" spans="1:17" ht="66.75" customHeight="1">
      <c r="A47" s="44"/>
      <c r="B47" s="50" t="s">
        <v>32</v>
      </c>
      <c r="C47" s="26">
        <f t="shared" si="0"/>
        <v>100000</v>
      </c>
      <c r="D47" s="28"/>
      <c r="E47" s="28">
        <v>100000</v>
      </c>
      <c r="F47" s="28">
        <v>100000</v>
      </c>
      <c r="G47" s="5"/>
      <c r="H47" s="51"/>
      <c r="I47" s="5"/>
      <c r="J47" s="5"/>
      <c r="K47" s="5"/>
      <c r="L47" s="5"/>
      <c r="M47" s="5"/>
      <c r="N47" s="5"/>
      <c r="O47" s="5"/>
      <c r="P47" s="5"/>
      <c r="Q47" s="5"/>
    </row>
    <row r="48" spans="1:17" ht="35.25" customHeight="1">
      <c r="A48" s="44" t="s">
        <v>18</v>
      </c>
      <c r="B48" s="48" t="s">
        <v>74</v>
      </c>
      <c r="C48" s="26">
        <f t="shared" si="0"/>
        <v>842120</v>
      </c>
      <c r="D48" s="27"/>
      <c r="E48" s="27">
        <f>SUM(E49:E59)</f>
        <v>842120</v>
      </c>
      <c r="F48" s="27">
        <f>SUM(F49:F59)</f>
        <v>842120</v>
      </c>
      <c r="G48" s="5"/>
      <c r="H48" s="51"/>
      <c r="I48" s="5"/>
      <c r="J48" s="5"/>
      <c r="K48" s="5"/>
      <c r="L48" s="5"/>
      <c r="M48" s="5"/>
      <c r="N48" s="5"/>
      <c r="O48" s="5"/>
      <c r="P48" s="5"/>
      <c r="Q48" s="5"/>
    </row>
    <row r="49" spans="1:17" ht="52.5" customHeight="1">
      <c r="A49" s="39"/>
      <c r="B49" s="50" t="s">
        <v>44</v>
      </c>
      <c r="C49" s="26">
        <f t="shared" si="0"/>
        <v>15080</v>
      </c>
      <c r="D49" s="28"/>
      <c r="E49" s="28">
        <v>15080</v>
      </c>
      <c r="F49" s="28">
        <v>15080</v>
      </c>
      <c r="G49" s="5"/>
      <c r="H49" s="51"/>
      <c r="I49" s="5"/>
      <c r="J49" s="5"/>
      <c r="K49" s="5"/>
      <c r="L49" s="5"/>
      <c r="M49" s="5"/>
      <c r="N49" s="5"/>
      <c r="O49" s="5"/>
      <c r="P49" s="5"/>
      <c r="Q49" s="5"/>
    </row>
    <row r="50" spans="1:17" ht="52.5" customHeight="1">
      <c r="A50" s="45"/>
      <c r="B50" s="50" t="s">
        <v>42</v>
      </c>
      <c r="C50" s="26">
        <f t="shared" si="0"/>
        <v>13080</v>
      </c>
      <c r="D50" s="28"/>
      <c r="E50" s="28">
        <v>13080</v>
      </c>
      <c r="F50" s="28">
        <v>13080</v>
      </c>
      <c r="G50" s="5"/>
      <c r="H50" s="51"/>
      <c r="I50" s="5"/>
      <c r="J50" s="5"/>
      <c r="K50" s="5"/>
      <c r="L50" s="5"/>
      <c r="M50" s="5"/>
      <c r="N50" s="5"/>
      <c r="O50" s="5"/>
      <c r="P50" s="5"/>
      <c r="Q50" s="5"/>
    </row>
    <row r="51" spans="1:17" ht="51" customHeight="1">
      <c r="A51" s="45"/>
      <c r="B51" s="50" t="s">
        <v>43</v>
      </c>
      <c r="C51" s="26">
        <f t="shared" si="0"/>
        <v>79800</v>
      </c>
      <c r="D51" s="28"/>
      <c r="E51" s="28">
        <v>79800</v>
      </c>
      <c r="F51" s="28">
        <v>79800</v>
      </c>
      <c r="G51" s="5"/>
      <c r="H51" s="51"/>
      <c r="I51" s="5"/>
      <c r="J51" s="5"/>
      <c r="K51" s="5"/>
      <c r="L51" s="5"/>
      <c r="M51" s="5"/>
      <c r="N51" s="5"/>
      <c r="O51" s="5"/>
      <c r="P51" s="5"/>
      <c r="Q51" s="5"/>
    </row>
    <row r="52" spans="1:17" ht="118.5" customHeight="1">
      <c r="A52" s="45"/>
      <c r="B52" s="50" t="s">
        <v>45</v>
      </c>
      <c r="C52" s="26">
        <f t="shared" si="0"/>
        <v>130000</v>
      </c>
      <c r="D52" s="28"/>
      <c r="E52" s="28">
        <v>130000</v>
      </c>
      <c r="F52" s="28">
        <v>130000</v>
      </c>
      <c r="G52" s="5"/>
      <c r="H52" s="51"/>
      <c r="I52" s="5"/>
      <c r="J52" s="5"/>
      <c r="K52" s="5"/>
      <c r="L52" s="5"/>
      <c r="M52" s="5"/>
      <c r="N52" s="5"/>
      <c r="O52" s="5"/>
      <c r="P52" s="5"/>
      <c r="Q52" s="5"/>
    </row>
    <row r="53" spans="1:17" ht="115.5" customHeight="1">
      <c r="A53" s="45"/>
      <c r="B53" s="50" t="s">
        <v>46</v>
      </c>
      <c r="C53" s="26">
        <f t="shared" si="0"/>
        <v>479000</v>
      </c>
      <c r="D53" s="28"/>
      <c r="E53" s="28">
        <v>479000</v>
      </c>
      <c r="F53" s="28">
        <v>479000</v>
      </c>
      <c r="G53" s="5"/>
      <c r="H53" s="51"/>
      <c r="I53" s="5"/>
      <c r="J53" s="5"/>
      <c r="K53" s="5"/>
      <c r="L53" s="5"/>
      <c r="M53" s="5"/>
      <c r="N53" s="5"/>
      <c r="O53" s="5"/>
      <c r="P53" s="5"/>
      <c r="Q53" s="5"/>
    </row>
    <row r="54" spans="1:17" ht="64.5" customHeight="1">
      <c r="A54" s="45"/>
      <c r="B54" s="65" t="s">
        <v>75</v>
      </c>
      <c r="C54" s="26">
        <f t="shared" si="0"/>
        <v>13660</v>
      </c>
      <c r="D54" s="28"/>
      <c r="E54" s="28">
        <v>13660</v>
      </c>
      <c r="F54" s="28">
        <v>13660</v>
      </c>
      <c r="G54" s="5"/>
      <c r="H54" s="51"/>
      <c r="I54" s="5"/>
      <c r="J54" s="5"/>
      <c r="K54" s="5"/>
      <c r="L54" s="5"/>
      <c r="M54" s="5"/>
      <c r="N54" s="5"/>
      <c r="O54" s="5"/>
      <c r="P54" s="5"/>
      <c r="Q54" s="5"/>
    </row>
    <row r="55" spans="1:17" ht="132" customHeight="1">
      <c r="A55" s="45"/>
      <c r="B55" s="65" t="s">
        <v>76</v>
      </c>
      <c r="C55" s="26">
        <f t="shared" si="0"/>
        <v>445000</v>
      </c>
      <c r="D55" s="28"/>
      <c r="E55" s="28">
        <v>445000</v>
      </c>
      <c r="F55" s="28">
        <v>445000</v>
      </c>
      <c r="G55" s="5"/>
      <c r="H55" s="51"/>
      <c r="I55" s="5"/>
      <c r="J55" s="5"/>
      <c r="K55" s="5"/>
      <c r="L55" s="5"/>
      <c r="M55" s="5"/>
      <c r="N55" s="5"/>
      <c r="O55" s="5"/>
      <c r="P55" s="5"/>
      <c r="Q55" s="5"/>
    </row>
    <row r="56" spans="1:17" ht="50.25" customHeight="1">
      <c r="A56" s="45"/>
      <c r="B56" s="65" t="s">
        <v>77</v>
      </c>
      <c r="C56" s="26">
        <f t="shared" si="0"/>
        <v>14800</v>
      </c>
      <c r="D56" s="28"/>
      <c r="E56" s="28">
        <v>14800</v>
      </c>
      <c r="F56" s="28">
        <v>14800</v>
      </c>
      <c r="G56" s="5"/>
      <c r="H56" s="51"/>
      <c r="I56" s="5"/>
      <c r="J56" s="5"/>
      <c r="K56" s="5"/>
      <c r="L56" s="5"/>
      <c r="M56" s="5"/>
      <c r="N56" s="5"/>
      <c r="O56" s="5"/>
      <c r="P56" s="5"/>
      <c r="Q56" s="5"/>
    </row>
    <row r="57" spans="1:17" ht="46.5" customHeight="1">
      <c r="A57" s="45"/>
      <c r="B57" s="65" t="s">
        <v>78</v>
      </c>
      <c r="C57" s="26">
        <f t="shared" si="0"/>
        <v>72500</v>
      </c>
      <c r="D57" s="28"/>
      <c r="E57" s="28">
        <v>72500</v>
      </c>
      <c r="F57" s="28">
        <v>72500</v>
      </c>
      <c r="G57" s="5"/>
      <c r="H57" s="51"/>
      <c r="I57" s="5"/>
      <c r="J57" s="5"/>
      <c r="K57" s="5"/>
      <c r="L57" s="5"/>
      <c r="M57" s="5"/>
      <c r="N57" s="5"/>
      <c r="O57" s="5"/>
      <c r="P57" s="5"/>
      <c r="Q57" s="5"/>
    </row>
    <row r="58" spans="1:17" ht="48" customHeight="1">
      <c r="A58" s="45"/>
      <c r="B58" s="65" t="s">
        <v>79</v>
      </c>
      <c r="C58" s="26">
        <f t="shared" si="0"/>
        <v>79200</v>
      </c>
      <c r="D58" s="28"/>
      <c r="E58" s="28">
        <v>79200</v>
      </c>
      <c r="F58" s="28">
        <v>79200</v>
      </c>
      <c r="G58" s="5"/>
      <c r="H58" s="51"/>
      <c r="I58" s="5"/>
      <c r="J58" s="5"/>
      <c r="K58" s="5"/>
      <c r="L58" s="5"/>
      <c r="M58" s="5"/>
      <c r="N58" s="5"/>
      <c r="O58" s="5"/>
      <c r="P58" s="5"/>
      <c r="Q58" s="5"/>
    </row>
    <row r="59" spans="1:17" ht="34.5" customHeight="1">
      <c r="A59" s="45"/>
      <c r="B59" s="65" t="s">
        <v>80</v>
      </c>
      <c r="C59" s="26">
        <f t="shared" si="0"/>
        <v>-500000</v>
      </c>
      <c r="D59" s="28"/>
      <c r="E59" s="28">
        <v>-500000</v>
      </c>
      <c r="F59" s="28">
        <v>-500000</v>
      </c>
      <c r="G59" s="5"/>
      <c r="H59" s="51"/>
      <c r="I59" s="5"/>
      <c r="J59" s="5"/>
      <c r="K59" s="5"/>
      <c r="L59" s="5"/>
      <c r="M59" s="5"/>
      <c r="N59" s="5"/>
      <c r="O59" s="5"/>
      <c r="P59" s="5"/>
      <c r="Q59" s="5"/>
    </row>
    <row r="60" spans="1:17" ht="52.5" customHeight="1">
      <c r="A60" s="44" t="s">
        <v>18</v>
      </c>
      <c r="B60" s="66" t="s">
        <v>81</v>
      </c>
      <c r="C60" s="26">
        <f t="shared" si="0"/>
        <v>141370</v>
      </c>
      <c r="D60" s="28"/>
      <c r="E60" s="27">
        <v>141370</v>
      </c>
      <c r="F60" s="27">
        <v>141370</v>
      </c>
      <c r="G60" s="5"/>
      <c r="H60" s="51"/>
      <c r="I60" s="5"/>
      <c r="J60" s="5"/>
      <c r="K60" s="5"/>
      <c r="L60" s="5"/>
      <c r="M60" s="5"/>
      <c r="N60" s="5"/>
      <c r="O60" s="5"/>
      <c r="P60" s="5"/>
      <c r="Q60" s="5"/>
    </row>
    <row r="61" spans="1:17" ht="79.5" customHeight="1">
      <c r="A61" s="44" t="s">
        <v>18</v>
      </c>
      <c r="B61" s="66" t="s">
        <v>82</v>
      </c>
      <c r="C61" s="26">
        <f t="shared" si="0"/>
        <v>50000</v>
      </c>
      <c r="D61" s="28"/>
      <c r="E61" s="27">
        <v>50000</v>
      </c>
      <c r="F61" s="27">
        <v>50000</v>
      </c>
      <c r="G61" s="5"/>
      <c r="H61" s="51"/>
      <c r="I61" s="5"/>
      <c r="J61" s="5"/>
      <c r="K61" s="5"/>
      <c r="L61" s="5"/>
      <c r="M61" s="5"/>
      <c r="N61" s="5"/>
      <c r="O61" s="5"/>
      <c r="P61" s="5"/>
      <c r="Q61" s="5"/>
    </row>
    <row r="62" spans="1:17" ht="33" customHeight="1">
      <c r="A62" s="44" t="s">
        <v>18</v>
      </c>
      <c r="B62" s="53" t="s">
        <v>83</v>
      </c>
      <c r="C62" s="26">
        <f t="shared" si="0"/>
        <v>1546160</v>
      </c>
      <c r="D62" s="27"/>
      <c r="E62" s="27">
        <f>SUM(E63:E65)</f>
        <v>1546160</v>
      </c>
      <c r="F62" s="27">
        <f>SUM(F63:F65)</f>
        <v>1546160</v>
      </c>
      <c r="G62" s="5"/>
      <c r="H62" s="51"/>
      <c r="I62" s="5"/>
      <c r="J62" s="5"/>
      <c r="K62" s="5"/>
      <c r="L62" s="5"/>
      <c r="M62" s="5"/>
      <c r="N62" s="5"/>
      <c r="O62" s="5"/>
      <c r="P62" s="5"/>
      <c r="Q62" s="5"/>
    </row>
    <row r="63" spans="1:17" ht="69.75" customHeight="1">
      <c r="A63" s="39"/>
      <c r="B63" s="50" t="s">
        <v>47</v>
      </c>
      <c r="C63" s="26">
        <f t="shared" si="0"/>
        <v>602000</v>
      </c>
      <c r="D63" s="28"/>
      <c r="E63" s="28">
        <v>602000</v>
      </c>
      <c r="F63" s="28">
        <v>602000</v>
      </c>
      <c r="G63" s="5"/>
      <c r="H63" s="51"/>
      <c r="I63" s="5"/>
      <c r="J63" s="5"/>
      <c r="K63" s="5"/>
      <c r="L63" s="5"/>
      <c r="M63" s="5"/>
      <c r="N63" s="5"/>
      <c r="O63" s="5"/>
      <c r="P63" s="5"/>
      <c r="Q63" s="5"/>
    </row>
    <row r="64" spans="1:17" ht="42" customHeight="1">
      <c r="A64" s="39"/>
      <c r="B64" s="50" t="s">
        <v>84</v>
      </c>
      <c r="C64" s="26">
        <f t="shared" si="0"/>
        <v>434160</v>
      </c>
      <c r="D64" s="28"/>
      <c r="E64" s="28">
        <v>434160</v>
      </c>
      <c r="F64" s="28">
        <v>434160</v>
      </c>
      <c r="G64" s="5"/>
      <c r="H64" s="51"/>
      <c r="I64" s="5"/>
      <c r="J64" s="5"/>
      <c r="K64" s="5"/>
      <c r="L64" s="5"/>
      <c r="M64" s="5"/>
      <c r="N64" s="5"/>
      <c r="O64" s="5"/>
      <c r="P64" s="5"/>
      <c r="Q64" s="5"/>
    </row>
    <row r="65" spans="1:17" ht="61.5" customHeight="1">
      <c r="A65" s="39"/>
      <c r="B65" s="50" t="s">
        <v>85</v>
      </c>
      <c r="C65" s="26">
        <f>D65+E65</f>
        <v>510000</v>
      </c>
      <c r="D65" s="28"/>
      <c r="E65" s="28">
        <v>510000</v>
      </c>
      <c r="F65" s="28">
        <v>510000</v>
      </c>
      <c r="G65" s="5"/>
      <c r="H65" s="51"/>
      <c r="I65" s="5"/>
      <c r="J65" s="5"/>
      <c r="K65" s="5"/>
      <c r="L65" s="5"/>
      <c r="M65" s="5"/>
      <c r="N65" s="5"/>
      <c r="O65" s="5"/>
      <c r="P65" s="5"/>
      <c r="Q65" s="5"/>
    </row>
    <row r="66" spans="1:17" ht="34.5" customHeight="1">
      <c r="A66" s="44" t="s">
        <v>18</v>
      </c>
      <c r="B66" s="48" t="s">
        <v>86</v>
      </c>
      <c r="C66" s="26">
        <f>D66+E66</f>
        <v>1153100</v>
      </c>
      <c r="D66" s="27"/>
      <c r="E66" s="27">
        <f>SUM(E67:E68)</f>
        <v>1153100</v>
      </c>
      <c r="F66" s="27">
        <f>SUM(F67:F68)</f>
        <v>1153100</v>
      </c>
      <c r="G66" s="5"/>
      <c r="H66" s="51"/>
      <c r="I66" s="5"/>
      <c r="J66" s="5"/>
      <c r="K66" s="5"/>
      <c r="L66" s="5"/>
      <c r="M66" s="5"/>
      <c r="N66" s="5"/>
      <c r="O66" s="5"/>
      <c r="P66" s="5"/>
      <c r="Q66" s="5"/>
    </row>
    <row r="67" spans="1:17" ht="66" customHeight="1">
      <c r="A67" s="39"/>
      <c r="B67" s="50" t="s">
        <v>48</v>
      </c>
      <c r="C67" s="26">
        <f>D67+E67</f>
        <v>576550</v>
      </c>
      <c r="D67" s="28"/>
      <c r="E67" s="28">
        <v>576550</v>
      </c>
      <c r="F67" s="28">
        <v>576550</v>
      </c>
      <c r="G67" s="5"/>
      <c r="H67" s="51"/>
      <c r="I67" s="5"/>
      <c r="J67" s="5"/>
      <c r="K67" s="5"/>
      <c r="L67" s="5"/>
      <c r="M67" s="5"/>
      <c r="N67" s="5"/>
      <c r="O67" s="5"/>
      <c r="P67" s="5"/>
      <c r="Q67" s="5"/>
    </row>
    <row r="68" spans="1:17" ht="66" customHeight="1">
      <c r="A68" s="44"/>
      <c r="B68" s="50" t="s">
        <v>49</v>
      </c>
      <c r="C68" s="26">
        <f>D68+E68</f>
        <v>576550</v>
      </c>
      <c r="D68" s="28"/>
      <c r="E68" s="28">
        <v>576550</v>
      </c>
      <c r="F68" s="28">
        <v>576550</v>
      </c>
      <c r="G68" s="5"/>
      <c r="H68" s="51"/>
      <c r="I68" s="5"/>
      <c r="J68" s="5"/>
      <c r="K68" s="5"/>
      <c r="L68" s="5"/>
      <c r="M68" s="5"/>
      <c r="N68" s="5"/>
      <c r="O68" s="5"/>
      <c r="P68" s="5"/>
      <c r="Q68" s="5"/>
    </row>
    <row r="69" spans="1:17" ht="27" customHeight="1">
      <c r="A69" s="44" t="s">
        <v>18</v>
      </c>
      <c r="B69" s="48" t="s">
        <v>87</v>
      </c>
      <c r="C69" s="26">
        <f t="shared" si="0"/>
        <v>10000</v>
      </c>
      <c r="D69" s="27">
        <f>D70</f>
        <v>10000</v>
      </c>
      <c r="E69" s="27"/>
      <c r="F69" s="27"/>
      <c r="G69" s="5"/>
      <c r="H69" s="12"/>
      <c r="I69" s="5"/>
      <c r="J69" s="5"/>
      <c r="K69" s="5"/>
      <c r="L69" s="5"/>
      <c r="M69" s="5"/>
      <c r="N69" s="5"/>
      <c r="O69" s="5"/>
      <c r="P69" s="5"/>
      <c r="Q69" s="5"/>
    </row>
    <row r="70" spans="1:17" ht="51.75" customHeight="1">
      <c r="A70" s="44"/>
      <c r="B70" s="50" t="s">
        <v>33</v>
      </c>
      <c r="C70" s="26">
        <f t="shared" si="0"/>
        <v>10000</v>
      </c>
      <c r="D70" s="28">
        <v>10000</v>
      </c>
      <c r="E70" s="28"/>
      <c r="F70" s="28"/>
      <c r="G70" s="5"/>
      <c r="H70" s="12"/>
      <c r="I70" s="5"/>
      <c r="J70" s="5"/>
      <c r="K70" s="5"/>
      <c r="L70" s="5"/>
      <c r="M70" s="5"/>
      <c r="N70" s="5"/>
      <c r="O70" s="5"/>
      <c r="P70" s="5"/>
      <c r="Q70" s="5"/>
    </row>
    <row r="71" spans="1:17" ht="63.75" customHeight="1">
      <c r="A71" s="44" t="s">
        <v>18</v>
      </c>
      <c r="B71" s="46" t="s">
        <v>89</v>
      </c>
      <c r="C71" s="26">
        <f t="shared" si="0"/>
        <v>228741</v>
      </c>
      <c r="D71" s="27"/>
      <c r="E71" s="27">
        <v>228741</v>
      </c>
      <c r="F71" s="27">
        <v>228741</v>
      </c>
      <c r="G71" s="5"/>
      <c r="H71" s="12"/>
      <c r="I71" s="5"/>
      <c r="J71" s="5"/>
      <c r="K71" s="5"/>
      <c r="L71" s="5"/>
      <c r="M71" s="5"/>
      <c r="N71" s="5"/>
      <c r="O71" s="5"/>
      <c r="P71" s="5"/>
      <c r="Q71" s="5"/>
    </row>
    <row r="72" spans="1:17" ht="33" customHeight="1">
      <c r="A72" s="44" t="s">
        <v>18</v>
      </c>
      <c r="B72" s="48" t="s">
        <v>88</v>
      </c>
      <c r="C72" s="26">
        <f t="shared" si="0"/>
        <v>1050000</v>
      </c>
      <c r="D72" s="27"/>
      <c r="E72" s="27">
        <f>SUM(E73:E77)</f>
        <v>1050000</v>
      </c>
      <c r="F72" s="27">
        <f>SUM(F73:F77)</f>
        <v>1050000</v>
      </c>
      <c r="G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57" customHeight="1">
      <c r="A73" s="39"/>
      <c r="B73" s="50" t="s">
        <v>50</v>
      </c>
      <c r="C73" s="26">
        <f t="shared" si="0"/>
        <v>100000</v>
      </c>
      <c r="D73" s="28"/>
      <c r="E73" s="28">
        <v>100000</v>
      </c>
      <c r="F73" s="28">
        <v>100000</v>
      </c>
      <c r="G73" s="5"/>
      <c r="H73" s="51"/>
      <c r="I73" s="5"/>
      <c r="J73" s="5"/>
      <c r="K73" s="5"/>
      <c r="L73" s="5"/>
      <c r="M73" s="5"/>
      <c r="N73" s="5"/>
      <c r="O73" s="5"/>
      <c r="P73" s="5"/>
      <c r="Q73" s="5"/>
    </row>
    <row r="74" spans="1:17" ht="54.75" customHeight="1">
      <c r="A74" s="39"/>
      <c r="B74" s="50" t="s">
        <v>34</v>
      </c>
      <c r="C74" s="26">
        <f t="shared" si="0"/>
        <v>500000</v>
      </c>
      <c r="D74" s="28"/>
      <c r="E74" s="28">
        <v>500000</v>
      </c>
      <c r="F74" s="28">
        <v>500000</v>
      </c>
      <c r="G74" s="5"/>
      <c r="H74" s="51"/>
      <c r="I74" s="5"/>
      <c r="J74" s="5"/>
      <c r="K74" s="5"/>
      <c r="L74" s="5"/>
      <c r="M74" s="5"/>
      <c r="N74" s="5"/>
      <c r="O74" s="5"/>
      <c r="P74" s="5"/>
      <c r="Q74" s="5"/>
    </row>
    <row r="75" spans="1:17" ht="49.5" customHeight="1">
      <c r="A75" s="39"/>
      <c r="B75" s="50" t="s">
        <v>35</v>
      </c>
      <c r="C75" s="26">
        <f t="shared" si="0"/>
        <v>450000</v>
      </c>
      <c r="D75" s="28"/>
      <c r="E75" s="28">
        <v>450000</v>
      </c>
      <c r="F75" s="28">
        <v>450000</v>
      </c>
      <c r="G75" s="5"/>
      <c r="H75" s="51"/>
      <c r="I75" s="5"/>
      <c r="J75" s="5"/>
      <c r="K75" s="5"/>
      <c r="L75" s="5"/>
      <c r="M75" s="5"/>
      <c r="N75" s="5"/>
      <c r="O75" s="5"/>
      <c r="P75" s="5"/>
      <c r="Q75" s="5"/>
    </row>
    <row r="76" spans="1:17" ht="49.5" customHeight="1">
      <c r="A76" s="39"/>
      <c r="B76" s="50" t="s">
        <v>90</v>
      </c>
      <c r="C76" s="26">
        <f t="shared" si="0"/>
        <v>-200000</v>
      </c>
      <c r="D76" s="28"/>
      <c r="E76" s="28">
        <v>-200000</v>
      </c>
      <c r="F76" s="28">
        <v>-200000</v>
      </c>
      <c r="G76" s="5"/>
      <c r="H76" s="51"/>
      <c r="I76" s="5"/>
      <c r="J76" s="5"/>
      <c r="K76" s="5"/>
      <c r="L76" s="5"/>
      <c r="M76" s="5"/>
      <c r="N76" s="5"/>
      <c r="O76" s="5"/>
      <c r="P76" s="5"/>
      <c r="Q76" s="5"/>
    </row>
    <row r="77" spans="1:17" ht="67.5" customHeight="1">
      <c r="A77" s="39"/>
      <c r="B77" s="50" t="s">
        <v>91</v>
      </c>
      <c r="C77" s="26">
        <f t="shared" si="0"/>
        <v>200000</v>
      </c>
      <c r="D77" s="28"/>
      <c r="E77" s="28">
        <v>200000</v>
      </c>
      <c r="F77" s="28">
        <v>200000</v>
      </c>
      <c r="G77" s="5"/>
      <c r="H77" s="51"/>
      <c r="I77" s="5"/>
      <c r="J77" s="5"/>
      <c r="K77" s="5"/>
      <c r="L77" s="5"/>
      <c r="M77" s="5"/>
      <c r="N77" s="5"/>
      <c r="O77" s="5"/>
      <c r="P77" s="5"/>
      <c r="Q77" s="5"/>
    </row>
    <row r="78" spans="1:17" ht="27" customHeight="1">
      <c r="A78" s="44" t="s">
        <v>18</v>
      </c>
      <c r="B78" s="48" t="s">
        <v>92</v>
      </c>
      <c r="C78" s="26">
        <f t="shared" si="0"/>
        <v>1292309</v>
      </c>
      <c r="D78" s="27"/>
      <c r="E78" s="27">
        <f>SUM(E79:E85)</f>
        <v>1292309</v>
      </c>
      <c r="F78" s="27">
        <f>SUM(F79:F85)</f>
        <v>1292309</v>
      </c>
      <c r="G78" s="5"/>
      <c r="H78" s="12"/>
      <c r="I78" s="5"/>
      <c r="J78" s="5"/>
      <c r="K78" s="5"/>
      <c r="L78" s="5"/>
      <c r="M78" s="5"/>
      <c r="N78" s="5"/>
      <c r="O78" s="5"/>
      <c r="P78" s="5"/>
      <c r="Q78" s="5"/>
    </row>
    <row r="79" spans="1:17" ht="82.5" customHeight="1">
      <c r="A79" s="39"/>
      <c r="B79" s="50" t="s">
        <v>36</v>
      </c>
      <c r="C79" s="26">
        <f t="shared" si="0"/>
        <v>200000</v>
      </c>
      <c r="D79" s="28"/>
      <c r="E79" s="28">
        <v>200000</v>
      </c>
      <c r="F79" s="28">
        <v>200000</v>
      </c>
      <c r="G79" s="5"/>
      <c r="H79" s="12"/>
      <c r="I79" s="5"/>
      <c r="J79" s="5"/>
      <c r="K79" s="5"/>
      <c r="L79" s="5"/>
      <c r="M79" s="5"/>
      <c r="N79" s="5"/>
      <c r="O79" s="5"/>
      <c r="P79" s="5"/>
      <c r="Q79" s="5"/>
    </row>
    <row r="80" spans="1:17" ht="66.75" customHeight="1">
      <c r="A80" s="39"/>
      <c r="B80" s="50" t="s">
        <v>37</v>
      </c>
      <c r="C80" s="26">
        <f t="shared" si="0"/>
        <v>150000</v>
      </c>
      <c r="D80" s="28"/>
      <c r="E80" s="28">
        <v>150000</v>
      </c>
      <c r="F80" s="28">
        <v>150000</v>
      </c>
      <c r="G80" s="5"/>
      <c r="H80" s="12"/>
      <c r="I80" s="5"/>
      <c r="J80" s="5"/>
      <c r="K80" s="5"/>
      <c r="L80" s="5"/>
      <c r="M80" s="5"/>
      <c r="N80" s="5"/>
      <c r="O80" s="5"/>
      <c r="P80" s="5"/>
      <c r="Q80" s="5"/>
    </row>
    <row r="81" spans="1:17" ht="72" customHeight="1">
      <c r="A81" s="39"/>
      <c r="B81" s="50" t="s">
        <v>38</v>
      </c>
      <c r="C81" s="26">
        <f t="shared" si="0"/>
        <v>150000</v>
      </c>
      <c r="D81" s="28"/>
      <c r="E81" s="28">
        <v>150000</v>
      </c>
      <c r="F81" s="28">
        <v>150000</v>
      </c>
      <c r="G81" s="5"/>
      <c r="H81" s="12"/>
      <c r="I81" s="5"/>
      <c r="J81" s="5"/>
      <c r="K81" s="5"/>
      <c r="L81" s="5"/>
      <c r="M81" s="5"/>
      <c r="N81" s="5"/>
      <c r="O81" s="5"/>
      <c r="P81" s="5"/>
      <c r="Q81" s="5"/>
    </row>
    <row r="82" spans="1:17" ht="69" customHeight="1">
      <c r="A82" s="39"/>
      <c r="B82" s="50" t="s">
        <v>39</v>
      </c>
      <c r="C82" s="26">
        <f t="shared" si="0"/>
        <v>100000</v>
      </c>
      <c r="D82" s="28"/>
      <c r="E82" s="28">
        <v>100000</v>
      </c>
      <c r="F82" s="28">
        <v>100000</v>
      </c>
      <c r="G82" s="5"/>
      <c r="H82" s="12"/>
      <c r="I82" s="5"/>
      <c r="J82" s="5"/>
      <c r="K82" s="5"/>
      <c r="L82" s="5"/>
      <c r="M82" s="5"/>
      <c r="N82" s="5"/>
      <c r="O82" s="5"/>
      <c r="P82" s="5"/>
      <c r="Q82" s="5"/>
    </row>
    <row r="83" spans="1:17" ht="51.75" customHeight="1">
      <c r="A83" s="39"/>
      <c r="B83" s="50" t="s">
        <v>40</v>
      </c>
      <c r="C83" s="26">
        <f t="shared" si="0"/>
        <v>30000</v>
      </c>
      <c r="D83" s="28"/>
      <c r="E83" s="28">
        <v>30000</v>
      </c>
      <c r="F83" s="28">
        <v>30000</v>
      </c>
      <c r="G83" s="5"/>
      <c r="H83" s="12"/>
      <c r="I83" s="5"/>
      <c r="J83" s="5"/>
      <c r="K83" s="5"/>
      <c r="L83" s="5"/>
      <c r="M83" s="5"/>
      <c r="N83" s="5"/>
      <c r="O83" s="5"/>
      <c r="P83" s="5"/>
      <c r="Q83" s="5"/>
    </row>
    <row r="84" spans="1:17" ht="53.25" customHeight="1">
      <c r="A84" s="39"/>
      <c r="B84" s="50" t="s">
        <v>41</v>
      </c>
      <c r="C84" s="26">
        <f t="shared" si="0"/>
        <v>436309</v>
      </c>
      <c r="D84" s="28"/>
      <c r="E84" s="28">
        <v>436309</v>
      </c>
      <c r="F84" s="28">
        <v>436309</v>
      </c>
      <c r="G84" s="5"/>
      <c r="H84" s="12"/>
      <c r="I84" s="5"/>
      <c r="J84" s="5"/>
      <c r="K84" s="5"/>
      <c r="L84" s="5"/>
      <c r="M84" s="5"/>
      <c r="N84" s="5"/>
      <c r="O84" s="5"/>
      <c r="P84" s="5"/>
      <c r="Q84" s="5"/>
    </row>
    <row r="85" spans="1:17" ht="51" customHeight="1">
      <c r="A85" s="39"/>
      <c r="B85" s="50" t="s">
        <v>51</v>
      </c>
      <c r="C85" s="26">
        <f t="shared" si="0"/>
        <v>226000</v>
      </c>
      <c r="D85" s="28"/>
      <c r="E85" s="28">
        <v>226000</v>
      </c>
      <c r="F85" s="28">
        <v>226000</v>
      </c>
      <c r="G85" s="5"/>
      <c r="H85" s="12"/>
      <c r="I85" s="5"/>
      <c r="J85" s="5"/>
      <c r="K85" s="5"/>
      <c r="L85" s="5"/>
      <c r="M85" s="5"/>
      <c r="N85" s="5"/>
      <c r="O85" s="5"/>
      <c r="P85" s="5"/>
      <c r="Q85" s="5"/>
    </row>
    <row r="86" spans="1:17" ht="98.25" customHeight="1">
      <c r="A86" s="44" t="s">
        <v>18</v>
      </c>
      <c r="B86" s="46" t="s">
        <v>93</v>
      </c>
      <c r="C86" s="26">
        <f t="shared" si="0"/>
        <v>374654</v>
      </c>
      <c r="D86" s="28"/>
      <c r="E86" s="27">
        <v>374654</v>
      </c>
      <c r="F86" s="27">
        <v>374654</v>
      </c>
      <c r="G86" s="5"/>
      <c r="H86" s="12"/>
      <c r="I86" s="5"/>
      <c r="J86" s="5"/>
      <c r="K86" s="5"/>
      <c r="L86" s="5"/>
      <c r="M86" s="5"/>
      <c r="N86" s="5"/>
      <c r="O86" s="5"/>
      <c r="P86" s="5"/>
      <c r="Q86" s="5"/>
    </row>
    <row r="87" spans="1:17" ht="63" customHeight="1">
      <c r="A87" s="44" t="s">
        <v>18</v>
      </c>
      <c r="B87" s="46" t="s">
        <v>94</v>
      </c>
      <c r="C87" s="26">
        <f t="shared" si="0"/>
        <v>338350</v>
      </c>
      <c r="D87" s="28"/>
      <c r="E87" s="27">
        <v>338350</v>
      </c>
      <c r="F87" s="27">
        <v>338350</v>
      </c>
      <c r="G87" s="5"/>
      <c r="H87" s="12"/>
      <c r="I87" s="5"/>
      <c r="J87" s="5"/>
      <c r="K87" s="5"/>
      <c r="L87" s="5"/>
      <c r="M87" s="5"/>
      <c r="N87" s="5"/>
      <c r="O87" s="5"/>
      <c r="P87" s="5"/>
      <c r="Q87" s="5"/>
    </row>
    <row r="88" spans="1:17" ht="82.5" customHeight="1">
      <c r="A88" s="44" t="s">
        <v>18</v>
      </c>
      <c r="B88" s="46" t="s">
        <v>95</v>
      </c>
      <c r="C88" s="26">
        <f t="shared" si="0"/>
        <v>700000</v>
      </c>
      <c r="D88" s="28"/>
      <c r="E88" s="27">
        <v>700000</v>
      </c>
      <c r="F88" s="27">
        <v>700000</v>
      </c>
      <c r="G88" s="5"/>
      <c r="H88" s="12"/>
      <c r="I88" s="5"/>
      <c r="J88" s="5"/>
      <c r="K88" s="5"/>
      <c r="L88" s="5"/>
      <c r="M88" s="5"/>
      <c r="N88" s="5"/>
      <c r="O88" s="5"/>
      <c r="P88" s="5"/>
      <c r="Q88" s="5"/>
    </row>
    <row r="89" spans="1:17" ht="82.5" customHeight="1">
      <c r="A89" s="44" t="s">
        <v>18</v>
      </c>
      <c r="B89" s="46" t="s">
        <v>98</v>
      </c>
      <c r="C89" s="26">
        <f t="shared" si="0"/>
        <v>180000</v>
      </c>
      <c r="D89" s="28"/>
      <c r="E89" s="27">
        <v>180000</v>
      </c>
      <c r="F89" s="27">
        <v>180000</v>
      </c>
      <c r="G89" s="5"/>
      <c r="H89" s="12"/>
      <c r="I89" s="5"/>
      <c r="J89" s="5"/>
      <c r="K89" s="5"/>
      <c r="L89" s="5"/>
      <c r="M89" s="5"/>
      <c r="N89" s="5"/>
      <c r="O89" s="5"/>
      <c r="P89" s="5"/>
      <c r="Q89" s="5"/>
    </row>
    <row r="90" spans="1:17" ht="94.5" customHeight="1">
      <c r="A90" s="44" t="s">
        <v>18</v>
      </c>
      <c r="B90" s="46" t="s">
        <v>99</v>
      </c>
      <c r="C90" s="26">
        <f t="shared" si="0"/>
        <v>578000</v>
      </c>
      <c r="D90" s="28"/>
      <c r="E90" s="27">
        <v>578000</v>
      </c>
      <c r="F90" s="27">
        <v>578000</v>
      </c>
      <c r="G90" s="5"/>
      <c r="H90" s="12"/>
      <c r="I90" s="5"/>
      <c r="J90" s="5"/>
      <c r="K90" s="5"/>
      <c r="L90" s="5"/>
      <c r="M90" s="5"/>
      <c r="N90" s="5"/>
      <c r="O90" s="5"/>
      <c r="P90" s="5"/>
      <c r="Q90" s="5"/>
    </row>
    <row r="91" spans="1:17" ht="33" customHeight="1">
      <c r="A91" s="44" t="s">
        <v>18</v>
      </c>
      <c r="B91" s="46" t="s">
        <v>100</v>
      </c>
      <c r="C91" s="26">
        <f t="shared" si="0"/>
        <v>200000</v>
      </c>
      <c r="D91" s="28"/>
      <c r="E91" s="27">
        <f>SUM(E92:E93)</f>
        <v>200000</v>
      </c>
      <c r="F91" s="27">
        <f>SUM(F92:F93)</f>
        <v>200000</v>
      </c>
      <c r="G91" s="5"/>
      <c r="H91" s="12"/>
      <c r="I91" s="5"/>
      <c r="J91" s="5"/>
      <c r="K91" s="5"/>
      <c r="L91" s="5"/>
      <c r="M91" s="5"/>
      <c r="N91" s="5"/>
      <c r="O91" s="5"/>
      <c r="P91" s="5"/>
      <c r="Q91" s="5"/>
    </row>
    <row r="92" spans="1:17" ht="61.5" customHeight="1">
      <c r="A92" s="44"/>
      <c r="B92" s="50" t="s">
        <v>96</v>
      </c>
      <c r="C92" s="26">
        <f t="shared" si="0"/>
        <v>100000</v>
      </c>
      <c r="D92" s="28"/>
      <c r="E92" s="28">
        <v>100000</v>
      </c>
      <c r="F92" s="27">
        <v>100000</v>
      </c>
      <c r="G92" s="5"/>
      <c r="H92" s="12"/>
      <c r="I92" s="5"/>
      <c r="J92" s="5"/>
      <c r="K92" s="5"/>
      <c r="L92" s="5"/>
      <c r="M92" s="5"/>
      <c r="N92" s="5"/>
      <c r="O92" s="5"/>
      <c r="P92" s="5"/>
      <c r="Q92" s="5"/>
    </row>
    <row r="93" spans="1:17" ht="67.5" customHeight="1">
      <c r="A93" s="44"/>
      <c r="B93" s="50" t="s">
        <v>97</v>
      </c>
      <c r="C93" s="26">
        <f t="shared" si="0"/>
        <v>100000</v>
      </c>
      <c r="D93" s="28"/>
      <c r="E93" s="28">
        <v>100000</v>
      </c>
      <c r="F93" s="27">
        <v>100000</v>
      </c>
      <c r="G93" s="5"/>
      <c r="H93" s="12"/>
      <c r="I93" s="5"/>
      <c r="J93" s="5"/>
      <c r="K93" s="5"/>
      <c r="L93" s="5"/>
      <c r="M93" s="5"/>
      <c r="N93" s="5"/>
      <c r="O93" s="5"/>
      <c r="P93" s="5"/>
      <c r="Q93" s="5"/>
    </row>
    <row r="94" spans="1:17" ht="46.5" customHeight="1">
      <c r="A94" s="44" t="s">
        <v>18</v>
      </c>
      <c r="B94" s="46" t="s">
        <v>104</v>
      </c>
      <c r="C94" s="26">
        <f t="shared" si="0"/>
        <v>20000</v>
      </c>
      <c r="D94" s="28">
        <v>20000</v>
      </c>
      <c r="E94" s="27"/>
      <c r="F94" s="27"/>
      <c r="G94" s="5"/>
      <c r="H94" s="12"/>
      <c r="I94" s="5"/>
      <c r="J94" s="5"/>
      <c r="K94" s="5"/>
      <c r="L94" s="5"/>
      <c r="M94" s="5"/>
      <c r="N94" s="5"/>
      <c r="O94" s="5"/>
      <c r="P94" s="5"/>
      <c r="Q94" s="5"/>
    </row>
    <row r="95" spans="1:17" ht="93" customHeight="1">
      <c r="A95" s="44" t="s">
        <v>18</v>
      </c>
      <c r="B95" s="46" t="s">
        <v>101</v>
      </c>
      <c r="C95" s="26">
        <f t="shared" si="0"/>
        <v>300000</v>
      </c>
      <c r="D95" s="28"/>
      <c r="E95" s="27">
        <v>300000</v>
      </c>
      <c r="F95" s="27">
        <v>300000</v>
      </c>
      <c r="G95" s="5"/>
      <c r="H95" s="12"/>
      <c r="I95" s="5"/>
      <c r="J95" s="5"/>
      <c r="K95" s="5"/>
      <c r="L95" s="5"/>
      <c r="M95" s="5"/>
      <c r="N95" s="5"/>
      <c r="O95" s="5"/>
      <c r="P95" s="5"/>
      <c r="Q95" s="5"/>
    </row>
    <row r="96" spans="1:17" ht="63.75" customHeight="1">
      <c r="A96" s="44" t="s">
        <v>18</v>
      </c>
      <c r="B96" s="46" t="s">
        <v>105</v>
      </c>
      <c r="C96" s="26">
        <f t="shared" si="0"/>
        <v>155200</v>
      </c>
      <c r="D96" s="28"/>
      <c r="E96" s="27">
        <v>155200</v>
      </c>
      <c r="F96" s="27">
        <v>155200</v>
      </c>
      <c r="G96" s="5"/>
      <c r="H96" s="12"/>
      <c r="I96" s="5"/>
      <c r="J96" s="5"/>
      <c r="K96" s="5"/>
      <c r="L96" s="5"/>
      <c r="M96" s="5"/>
      <c r="N96" s="5"/>
      <c r="O96" s="5"/>
      <c r="P96" s="5"/>
      <c r="Q96" s="5"/>
    </row>
    <row r="97" spans="1:17" ht="30">
      <c r="A97" s="44" t="s">
        <v>18</v>
      </c>
      <c r="B97" s="48" t="s">
        <v>102</v>
      </c>
      <c r="C97" s="26">
        <f t="shared" si="0"/>
        <v>1499667</v>
      </c>
      <c r="D97" s="27"/>
      <c r="E97" s="27">
        <f>SUM(E98:E99)</f>
        <v>1499667</v>
      </c>
      <c r="F97" s="27">
        <f>SUM(F98:F99)</f>
        <v>1499667</v>
      </c>
      <c r="G97" s="5"/>
      <c r="H97" s="12"/>
      <c r="I97" s="5"/>
      <c r="J97" s="5"/>
      <c r="K97" s="5"/>
      <c r="L97" s="5"/>
      <c r="M97" s="5"/>
      <c r="N97" s="5"/>
      <c r="O97" s="5"/>
      <c r="P97" s="5"/>
      <c r="Q97" s="5"/>
    </row>
    <row r="98" spans="1:17" ht="102.75" customHeight="1">
      <c r="A98" s="39"/>
      <c r="B98" s="50" t="s">
        <v>52</v>
      </c>
      <c r="C98" s="26">
        <f t="shared" si="0"/>
        <v>749667</v>
      </c>
      <c r="D98" s="28"/>
      <c r="E98" s="28">
        <v>749667</v>
      </c>
      <c r="F98" s="28">
        <v>749667</v>
      </c>
      <c r="G98" s="5"/>
      <c r="H98" s="12"/>
      <c r="I98" s="5"/>
      <c r="J98" s="5"/>
      <c r="K98" s="5"/>
      <c r="L98" s="5"/>
      <c r="M98" s="5"/>
      <c r="N98" s="5"/>
      <c r="O98" s="5"/>
      <c r="P98" s="5"/>
      <c r="Q98" s="5"/>
    </row>
    <row r="99" spans="1:17" ht="66" customHeight="1">
      <c r="A99" s="39"/>
      <c r="B99" s="50" t="s">
        <v>53</v>
      </c>
      <c r="C99" s="26">
        <f t="shared" si="0"/>
        <v>750000</v>
      </c>
      <c r="D99" s="28"/>
      <c r="E99" s="28">
        <v>750000</v>
      </c>
      <c r="F99" s="28">
        <v>750000</v>
      </c>
      <c r="G99" s="5"/>
      <c r="H99" s="12"/>
      <c r="I99" s="5"/>
      <c r="J99" s="5"/>
      <c r="K99" s="5"/>
      <c r="L99" s="5"/>
      <c r="M99" s="5"/>
      <c r="N99" s="5"/>
      <c r="O99" s="5"/>
      <c r="P99" s="5"/>
      <c r="Q99" s="5"/>
    </row>
    <row r="100" spans="1:17" ht="48" customHeight="1">
      <c r="A100" s="44" t="s">
        <v>18</v>
      </c>
      <c r="B100" s="46" t="s">
        <v>103</v>
      </c>
      <c r="C100" s="26">
        <f t="shared" si="0"/>
        <v>200000</v>
      </c>
      <c r="D100" s="27">
        <v>79000</v>
      </c>
      <c r="E100" s="27">
        <v>121000</v>
      </c>
      <c r="F100" s="27">
        <v>121000</v>
      </c>
      <c r="G100" s="5"/>
      <c r="H100" s="12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24" customHeight="1">
      <c r="A101" s="24"/>
      <c r="B101" s="56" t="s">
        <v>4</v>
      </c>
      <c r="C101" s="25">
        <f>C16</f>
        <v>85633571</v>
      </c>
      <c r="D101" s="25">
        <f>D15+D16</f>
        <v>72625400</v>
      </c>
      <c r="E101" s="25">
        <f>E15+E16</f>
        <v>13010639.97</v>
      </c>
      <c r="F101" s="25">
        <f>F15+F16</f>
        <v>13008171</v>
      </c>
      <c r="G101" s="5"/>
      <c r="H101" s="12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26.25" customHeight="1">
      <c r="A102" s="33"/>
      <c r="B102" s="47"/>
      <c r="C102" s="34"/>
      <c r="D102" s="34"/>
      <c r="E102" s="34"/>
      <c r="F102" s="34"/>
      <c r="G102" s="5"/>
      <c r="H102" s="12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21.75" customHeight="1">
      <c r="A103" s="18"/>
      <c r="B103" s="69" t="s">
        <v>5</v>
      </c>
      <c r="C103" s="69"/>
      <c r="D103" s="69"/>
      <c r="E103" s="70" t="s">
        <v>10</v>
      </c>
      <c r="F103" s="70"/>
      <c r="G103" s="5"/>
      <c r="H103" s="12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2.75">
      <c r="A104" s="19"/>
      <c r="B104" s="20"/>
      <c r="C104" s="20"/>
      <c r="D104" s="21"/>
      <c r="E104" s="5"/>
      <c r="F104" s="5"/>
      <c r="G104" s="5"/>
      <c r="H104" s="12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2.75">
      <c r="A105" s="19"/>
      <c r="B105" s="20"/>
      <c r="C105" s="20"/>
      <c r="D105" s="21"/>
      <c r="E105" s="5"/>
      <c r="F105" s="5"/>
      <c r="G105" s="5"/>
      <c r="H105" s="12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7.25">
      <c r="A106" s="19"/>
      <c r="B106" s="20"/>
      <c r="C106" s="41"/>
      <c r="D106" s="34"/>
      <c r="E106" s="34"/>
      <c r="F106" s="41"/>
      <c r="G106" s="68"/>
      <c r="H106" s="12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7.25">
      <c r="A107" s="19"/>
      <c r="B107" s="20"/>
      <c r="C107" s="41"/>
      <c r="D107" s="41"/>
      <c r="E107" s="41"/>
      <c r="F107" s="41"/>
      <c r="G107" s="5"/>
      <c r="H107" s="12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7.25">
      <c r="A108" s="19"/>
      <c r="B108" s="20"/>
      <c r="C108" s="34"/>
      <c r="D108" s="34"/>
      <c r="E108" s="34"/>
      <c r="F108" s="34"/>
      <c r="G108" s="5"/>
      <c r="H108" s="12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2.75">
      <c r="A109" s="19"/>
      <c r="B109" s="20"/>
      <c r="C109" s="20"/>
      <c r="D109" s="21"/>
      <c r="E109" s="5"/>
      <c r="F109" s="5"/>
      <c r="G109" s="5"/>
      <c r="H109" s="12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2.75">
      <c r="A110" s="19"/>
      <c r="B110" s="20"/>
      <c r="C110" s="20"/>
      <c r="D110" s="21"/>
      <c r="E110" s="5"/>
      <c r="F110" s="5"/>
      <c r="G110" s="5"/>
      <c r="H110" s="12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2.75">
      <c r="A111" s="19"/>
      <c r="B111" s="20"/>
      <c r="C111" s="20"/>
      <c r="D111" s="21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2.75">
      <c r="A112" s="19"/>
      <c r="B112" s="20"/>
      <c r="C112" s="20"/>
      <c r="D112" s="21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2.75">
      <c r="A113" s="19"/>
      <c r="B113" s="20"/>
      <c r="C113" s="20"/>
      <c r="D113" s="21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2.75">
      <c r="A114" s="19"/>
      <c r="B114" s="20"/>
      <c r="C114" s="20"/>
      <c r="D114" s="21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2.75">
      <c r="A115" s="19"/>
      <c r="B115" s="20"/>
      <c r="C115" s="20"/>
      <c r="D115" s="21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2.75">
      <c r="A116" s="19"/>
      <c r="B116" s="20"/>
      <c r="C116" s="20"/>
      <c r="D116" s="21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2.75">
      <c r="A117" s="19"/>
      <c r="B117" s="20"/>
      <c r="C117" s="20"/>
      <c r="D117" s="21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2.75">
      <c r="A118" s="19"/>
      <c r="B118" s="20"/>
      <c r="C118" s="20"/>
      <c r="D118" s="21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2.75">
      <c r="A119" s="19"/>
      <c r="B119" s="20"/>
      <c r="C119" s="20"/>
      <c r="D119" s="21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ht="12.75">
      <c r="A120" s="19"/>
      <c r="B120" s="20"/>
      <c r="C120" s="20"/>
      <c r="D120" s="21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ht="12.75">
      <c r="A121" s="19"/>
      <c r="B121" s="20"/>
      <c r="C121" s="20"/>
      <c r="D121" s="21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ht="12.75">
      <c r="A122" s="19"/>
      <c r="B122" s="20"/>
      <c r="C122" s="20"/>
      <c r="D122" s="21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12.75">
      <c r="A123" s="19"/>
      <c r="B123" s="20"/>
      <c r="C123" s="20"/>
      <c r="D123" s="21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2.75">
      <c r="A124" s="19"/>
      <c r="B124" s="20"/>
      <c r="C124" s="20"/>
      <c r="D124" s="21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2.75">
      <c r="A125" s="19"/>
      <c r="B125" s="20"/>
      <c r="C125" s="20"/>
      <c r="D125" s="21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2.75">
      <c r="A126" s="19"/>
      <c r="B126" s="20"/>
      <c r="C126" s="20"/>
      <c r="D126" s="21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12.75">
      <c r="A127" s="19"/>
      <c r="B127" s="20"/>
      <c r="C127" s="20"/>
      <c r="D127" s="21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12.75">
      <c r="A128" s="19"/>
      <c r="B128" s="20"/>
      <c r="C128" s="20"/>
      <c r="D128" s="21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ht="12.75">
      <c r="A129" s="19"/>
      <c r="B129" s="20"/>
      <c r="C129" s="20"/>
      <c r="D129" s="21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ht="12.75">
      <c r="A130" s="19"/>
      <c r="B130" s="20"/>
      <c r="C130" s="20"/>
      <c r="D130" s="21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ht="12.75">
      <c r="A131" s="19"/>
      <c r="B131" s="20"/>
      <c r="C131" s="20"/>
      <c r="D131" s="21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ht="12.75">
      <c r="A132" s="19"/>
      <c r="B132" s="20"/>
      <c r="C132" s="20"/>
      <c r="D132" s="21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ht="12.75">
      <c r="A133" s="19"/>
      <c r="B133" s="20"/>
      <c r="C133" s="20"/>
      <c r="D133" s="21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ht="12.75">
      <c r="A134" s="19"/>
      <c r="B134" s="20"/>
      <c r="C134" s="20"/>
      <c r="D134" s="21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ht="12.75">
      <c r="A135" s="19"/>
      <c r="B135" s="20"/>
      <c r="C135" s="20"/>
      <c r="D135" s="21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ht="12.75">
      <c r="A136" s="19"/>
      <c r="B136" s="20"/>
      <c r="C136" s="20"/>
      <c r="D136" s="21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 ht="12.75">
      <c r="A137" s="19"/>
      <c r="B137" s="20"/>
      <c r="C137" s="20"/>
      <c r="D137" s="21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ht="12.75">
      <c r="A138" s="19"/>
      <c r="B138" s="20"/>
      <c r="C138" s="20"/>
      <c r="D138" s="21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ht="12.75">
      <c r="A139" s="19"/>
      <c r="B139" s="20"/>
      <c r="C139" s="20"/>
      <c r="D139" s="21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ht="12.75">
      <c r="A140" s="19"/>
      <c r="B140" s="20"/>
      <c r="C140" s="20"/>
      <c r="D140" s="21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ht="12.75">
      <c r="A141" s="19"/>
      <c r="B141" s="20"/>
      <c r="C141" s="20"/>
      <c r="D141" s="21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ht="12.75">
      <c r="A142" s="19"/>
      <c r="B142" s="20"/>
      <c r="C142" s="20"/>
      <c r="D142" s="21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ht="12.75">
      <c r="A143" s="19"/>
      <c r="B143" s="20"/>
      <c r="C143" s="20"/>
      <c r="D143" s="21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t="12.75">
      <c r="A144" s="19"/>
      <c r="B144" s="20"/>
      <c r="C144" s="20"/>
      <c r="D144" s="21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2.75">
      <c r="A145" s="19"/>
      <c r="B145" s="20"/>
      <c r="C145" s="20"/>
      <c r="D145" s="21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2.75">
      <c r="A146" s="19"/>
      <c r="B146" s="20"/>
      <c r="C146" s="20"/>
      <c r="D146" s="21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 ht="12.75">
      <c r="A147" s="19"/>
      <c r="B147" s="20"/>
      <c r="C147" s="20"/>
      <c r="D147" s="21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ht="12.75">
      <c r="A148" s="19"/>
      <c r="B148" s="20"/>
      <c r="C148" s="20"/>
      <c r="D148" s="21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 ht="12.75">
      <c r="A149" s="19"/>
      <c r="B149" s="20"/>
      <c r="C149" s="20"/>
      <c r="D149" s="21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 ht="12.75">
      <c r="A150" s="19"/>
      <c r="B150" s="20"/>
      <c r="C150" s="20"/>
      <c r="D150" s="21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ht="12.75">
      <c r="A151" s="19"/>
      <c r="B151" s="20"/>
      <c r="C151" s="20"/>
      <c r="D151" s="21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 ht="12.75">
      <c r="A152" s="19"/>
      <c r="B152" s="20"/>
      <c r="C152" s="20"/>
      <c r="D152" s="21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7" ht="12.75">
      <c r="A153" s="19"/>
      <c r="B153" s="20"/>
      <c r="C153" s="20"/>
      <c r="D153" s="21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 ht="12.75">
      <c r="A154" s="19"/>
      <c r="B154" s="20"/>
      <c r="C154" s="20"/>
      <c r="D154" s="21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 ht="12.75">
      <c r="A155" s="19"/>
      <c r="B155" s="20"/>
      <c r="C155" s="20"/>
      <c r="D155" s="21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ht="12.75">
      <c r="A156" s="19"/>
      <c r="B156" s="20"/>
      <c r="C156" s="20"/>
      <c r="D156" s="21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ht="12.75">
      <c r="A157" s="19"/>
      <c r="B157" s="20"/>
      <c r="C157" s="20"/>
      <c r="D157" s="21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ht="12.75">
      <c r="A158" s="19"/>
      <c r="B158" s="20"/>
      <c r="C158" s="20"/>
      <c r="D158" s="21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 ht="12.75">
      <c r="A159" s="19"/>
      <c r="B159" s="20"/>
      <c r="C159" s="20"/>
      <c r="D159" s="21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 ht="12.75">
      <c r="A160" s="1"/>
      <c r="B160" s="2"/>
      <c r="C160" s="2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ht="12.75">
      <c r="A161" s="1"/>
      <c r="B161" s="2"/>
      <c r="C161" s="2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ht="12.75">
      <c r="A162" s="1"/>
      <c r="B162" s="2"/>
      <c r="C162" s="2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ht="12.75">
      <c r="A163" s="1"/>
      <c r="B163" s="2"/>
      <c r="C163" s="2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ht="12.75">
      <c r="A164" s="1"/>
      <c r="B164" s="2"/>
      <c r="C164" s="2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ht="12.75">
      <c r="A165" s="1"/>
      <c r="B165" s="2"/>
      <c r="C165" s="2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ht="12.75">
      <c r="A166" s="1"/>
      <c r="B166" s="2"/>
      <c r="C166" s="2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7" ht="12.75">
      <c r="A167" s="1"/>
      <c r="B167" s="2"/>
      <c r="C167" s="2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 ht="12.75">
      <c r="A168" s="1"/>
      <c r="B168" s="2"/>
      <c r="C168" s="2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 ht="12.75">
      <c r="A169" s="1"/>
      <c r="B169" s="2"/>
      <c r="C169" s="2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 ht="12.75">
      <c r="A170" s="1"/>
      <c r="B170" s="2"/>
      <c r="C170" s="2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 ht="12.75">
      <c r="A171" s="1"/>
      <c r="B171" s="2"/>
      <c r="C171" s="2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 ht="12.75">
      <c r="A172" s="1"/>
      <c r="B172" s="2"/>
      <c r="C172" s="2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 ht="12.75">
      <c r="A173" s="1"/>
      <c r="B173" s="2"/>
      <c r="C173" s="2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 ht="12.75">
      <c r="A174" s="1"/>
      <c r="B174" s="2"/>
      <c r="C174" s="2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 ht="12.75">
      <c r="A175" s="1"/>
      <c r="B175" s="2"/>
      <c r="C175" s="2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 ht="12.75">
      <c r="A176" s="1"/>
      <c r="B176" s="2"/>
      <c r="C176" s="2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1:17" ht="12.75">
      <c r="A177" s="1"/>
      <c r="B177" s="2"/>
      <c r="C177" s="2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 ht="12.75">
      <c r="A178" s="1"/>
      <c r="B178" s="2"/>
      <c r="C178" s="2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1:17" ht="12.75">
      <c r="A179" s="1"/>
      <c r="B179" s="2"/>
      <c r="C179" s="2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 ht="12.75">
      <c r="A180" s="1"/>
      <c r="B180" s="2"/>
      <c r="C180" s="2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 ht="12.75">
      <c r="A181" s="1"/>
      <c r="B181" s="2"/>
      <c r="C181" s="2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 ht="12.75">
      <c r="A182" s="1"/>
      <c r="B182" s="2"/>
      <c r="C182" s="2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 ht="12.75">
      <c r="A183" s="1"/>
      <c r="B183" s="2"/>
      <c r="C183" s="2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1:17" ht="12.75">
      <c r="A184" s="1"/>
      <c r="B184" s="2"/>
      <c r="C184" s="2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1:17" ht="12.75">
      <c r="A185" s="1"/>
      <c r="B185" s="2"/>
      <c r="C185" s="2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1:17" ht="12.75">
      <c r="A186" s="1"/>
      <c r="B186" s="2"/>
      <c r="C186" s="2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1:17" ht="12.75">
      <c r="A187" s="1"/>
      <c r="B187" s="2"/>
      <c r="C187" s="2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7" ht="12.75">
      <c r="A188" s="1"/>
      <c r="B188" s="2"/>
      <c r="C188" s="2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1:17" ht="12.75">
      <c r="A189" s="1"/>
      <c r="B189" s="2"/>
      <c r="C189" s="2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1:17" ht="12.75">
      <c r="A190" s="1"/>
      <c r="B190" s="2"/>
      <c r="C190" s="2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1:17" ht="12.75">
      <c r="A191" s="1"/>
      <c r="B191" s="2"/>
      <c r="C191" s="2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1:17" ht="12.75">
      <c r="A192" s="1"/>
      <c r="B192" s="2"/>
      <c r="C192" s="2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1:17" ht="12.75">
      <c r="A193" s="1"/>
      <c r="B193" s="2"/>
      <c r="C193" s="2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1:17" ht="12.75">
      <c r="A194" s="1"/>
      <c r="B194" s="2"/>
      <c r="C194" s="2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1:17" ht="12.75">
      <c r="A195" s="1"/>
      <c r="B195" s="2"/>
      <c r="C195" s="2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1:17" ht="12.75">
      <c r="A196" s="1"/>
      <c r="B196" s="2"/>
      <c r="C196" s="2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1:17" ht="12.75">
      <c r="A197" s="1"/>
      <c r="B197" s="2"/>
      <c r="C197" s="2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1:17" ht="12.75">
      <c r="A198" s="1"/>
      <c r="B198" s="2"/>
      <c r="C198" s="2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1:17" ht="12.75">
      <c r="A199" s="1"/>
      <c r="B199" s="2"/>
      <c r="C199" s="2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1:17" ht="12.75">
      <c r="A200" s="1"/>
      <c r="B200" s="2"/>
      <c r="C200" s="2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1:17" ht="12.75">
      <c r="A201" s="1"/>
      <c r="B201" s="2"/>
      <c r="C201" s="2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1:17" ht="12.75">
      <c r="A202" s="1"/>
      <c r="B202" s="2"/>
      <c r="C202" s="2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1:17" ht="12.75">
      <c r="A203" s="1"/>
      <c r="B203" s="2"/>
      <c r="C203" s="2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1:17" ht="12.75">
      <c r="A204" s="1"/>
      <c r="B204" s="2"/>
      <c r="C204" s="2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1:17" ht="12.75">
      <c r="A205" s="1"/>
      <c r="B205" s="2"/>
      <c r="C205" s="2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1:17" ht="12.75">
      <c r="A206" s="1"/>
      <c r="B206" s="2"/>
      <c r="C206" s="2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1:17" ht="12.75">
      <c r="A207" s="1"/>
      <c r="B207" s="2"/>
      <c r="C207" s="2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1:17" ht="12.75">
      <c r="A208" s="1"/>
      <c r="B208" s="2"/>
      <c r="C208" s="2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1:17" ht="12.75">
      <c r="A209" s="1"/>
      <c r="B209" s="2"/>
      <c r="C209" s="2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1:17" ht="12.75">
      <c r="A210" s="1"/>
      <c r="B210" s="2"/>
      <c r="C210" s="2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</row>
    <row r="211" spans="1:17" ht="12.75">
      <c r="A211" s="1"/>
      <c r="B211" s="2"/>
      <c r="C211" s="2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1:17" ht="12.75">
      <c r="A212" s="1"/>
      <c r="B212" s="2"/>
      <c r="C212" s="2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</row>
    <row r="213" spans="1:17" ht="12.75">
      <c r="A213" s="1"/>
      <c r="B213" s="2"/>
      <c r="C213" s="2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1:17" ht="12.75">
      <c r="A214" s="1"/>
      <c r="B214" s="2"/>
      <c r="C214" s="2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pans="1:17" ht="12.75">
      <c r="A215" s="1"/>
      <c r="B215" s="2"/>
      <c r="C215" s="2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1:17" ht="12.75">
      <c r="A216" s="1"/>
      <c r="B216" s="2"/>
      <c r="C216" s="2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1:17" ht="12.75">
      <c r="A217" s="1"/>
      <c r="B217" s="2"/>
      <c r="C217" s="2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1:17" ht="12.75">
      <c r="A218" s="1"/>
      <c r="B218" s="2"/>
      <c r="C218" s="2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pans="1:17" ht="12.75">
      <c r="A219" s="1"/>
      <c r="B219" s="2"/>
      <c r="C219" s="2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1:17" ht="12.75">
      <c r="A220" s="1"/>
      <c r="B220" s="2"/>
      <c r="C220" s="2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1:17" ht="12.75">
      <c r="A221" s="1"/>
      <c r="B221" s="2"/>
      <c r="C221" s="2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1:17" ht="12.75">
      <c r="A222" s="1"/>
      <c r="B222" s="2"/>
      <c r="C222" s="2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1:17" ht="12.75">
      <c r="A223" s="1"/>
      <c r="B223" s="2"/>
      <c r="C223" s="2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1:17" ht="12.75">
      <c r="A224" s="1"/>
      <c r="B224" s="2"/>
      <c r="C224" s="2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pans="1:17" ht="12.75">
      <c r="A225" s="1"/>
      <c r="B225" s="2"/>
      <c r="C225" s="2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1:17" ht="12.75">
      <c r="A226" s="1"/>
      <c r="B226" s="2"/>
      <c r="C226" s="2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1:17" ht="12.75">
      <c r="A227" s="1"/>
      <c r="B227" s="2"/>
      <c r="C227" s="2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1:17" ht="12.75">
      <c r="A228" s="1"/>
      <c r="B228" s="2"/>
      <c r="C228" s="2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</row>
    <row r="229" spans="1:17" ht="12.75">
      <c r="A229" s="1"/>
      <c r="B229" s="2"/>
      <c r="C229" s="2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1:17" ht="12.75">
      <c r="A230" s="1"/>
      <c r="B230" s="2"/>
      <c r="C230" s="2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</row>
    <row r="231" spans="1:17" ht="12.75">
      <c r="A231" s="1"/>
      <c r="B231" s="2"/>
      <c r="C231" s="2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1:17" ht="12.75">
      <c r="A232" s="1"/>
      <c r="B232" s="2"/>
      <c r="C232" s="2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spans="1:17" ht="12.75">
      <c r="A233" s="1"/>
      <c r="B233" s="2"/>
      <c r="C233" s="2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1:17" ht="12.75">
      <c r="A234" s="1"/>
      <c r="B234" s="2"/>
      <c r="C234" s="2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</row>
    <row r="235" spans="1:17" ht="12.75">
      <c r="A235" s="1"/>
      <c r="B235" s="2"/>
      <c r="C235" s="2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1:17" ht="12.75">
      <c r="A236" s="1"/>
      <c r="B236" s="2"/>
      <c r="C236" s="2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</row>
    <row r="237" spans="1:17" ht="12.75">
      <c r="A237" s="1"/>
      <c r="B237" s="2"/>
      <c r="C237" s="2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</row>
    <row r="238" spans="1:17" ht="12.75">
      <c r="A238" s="1"/>
      <c r="B238" s="2"/>
      <c r="C238" s="2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</row>
    <row r="239" spans="1:17" ht="12.75">
      <c r="A239" s="1"/>
      <c r="B239" s="2"/>
      <c r="C239" s="2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1:17" ht="12.75">
      <c r="A240" s="1"/>
      <c r="B240" s="2"/>
      <c r="C240" s="2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</row>
    <row r="241" spans="1:17" ht="12.75">
      <c r="A241" s="1"/>
      <c r="B241" s="2"/>
      <c r="C241" s="2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pans="1:17" ht="12.75">
      <c r="A242" s="1"/>
      <c r="B242" s="2"/>
      <c r="C242" s="2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</row>
    <row r="243" spans="1:17" ht="12.75">
      <c r="A243" s="1"/>
      <c r="B243" s="2"/>
      <c r="C243" s="2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pans="1:17" ht="12.75">
      <c r="A244" s="1"/>
      <c r="B244" s="2"/>
      <c r="C244" s="2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</row>
    <row r="245" spans="1:17" ht="12.75">
      <c r="A245" s="1"/>
      <c r="B245" s="2"/>
      <c r="C245" s="2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</row>
    <row r="246" spans="1:17" ht="12.75">
      <c r="A246" s="1"/>
      <c r="B246" s="2"/>
      <c r="C246" s="2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</row>
    <row r="247" spans="1:17" ht="12.75">
      <c r="A247" s="1"/>
      <c r="B247" s="2"/>
      <c r="C247" s="2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1:17" ht="12.75">
      <c r="A248" s="1"/>
      <c r="B248" s="2"/>
      <c r="C248" s="2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</row>
    <row r="249" spans="1:17" ht="12.75">
      <c r="A249" s="1"/>
      <c r="B249" s="2"/>
      <c r="C249" s="2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</row>
    <row r="250" spans="1:17" ht="12.75">
      <c r="A250" s="1"/>
      <c r="B250" s="2"/>
      <c r="C250" s="2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</row>
    <row r="251" spans="1:17" ht="12.75">
      <c r="A251" s="1"/>
      <c r="B251" s="2"/>
      <c r="C251" s="2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</row>
    <row r="252" spans="1:17" ht="12.75">
      <c r="A252" s="1"/>
      <c r="B252" s="2"/>
      <c r="C252" s="2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</row>
    <row r="253" spans="1:17" ht="12.75">
      <c r="A253" s="1"/>
      <c r="B253" s="2"/>
      <c r="C253" s="2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</row>
    <row r="254" spans="1:17" ht="12.75">
      <c r="A254" s="1"/>
      <c r="B254" s="2"/>
      <c r="C254" s="2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</row>
    <row r="255" spans="1:17" ht="12.75">
      <c r="A255" s="1"/>
      <c r="B255" s="2"/>
      <c r="C255" s="2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pans="1:17" ht="12.75">
      <c r="A256" s="1"/>
      <c r="B256" s="2"/>
      <c r="C256" s="2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</row>
    <row r="257" spans="1:17" ht="12.75">
      <c r="A257" s="1"/>
      <c r="B257" s="2"/>
      <c r="C257" s="2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</row>
    <row r="258" spans="1:17" ht="12.75">
      <c r="A258" s="1"/>
      <c r="B258" s="2"/>
      <c r="C258" s="2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</row>
    <row r="259" spans="1:17" ht="12.75">
      <c r="A259" s="1"/>
      <c r="B259" s="2"/>
      <c r="C259" s="2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</row>
    <row r="260" spans="1:17" ht="12.75">
      <c r="A260" s="1"/>
      <c r="B260" s="2"/>
      <c r="C260" s="2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</row>
    <row r="261" spans="1:17" ht="12.75">
      <c r="A261" s="1"/>
      <c r="B261" s="2"/>
      <c r="C261" s="2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</row>
    <row r="262" spans="1:17" ht="12.75">
      <c r="A262" s="1"/>
      <c r="B262" s="2"/>
      <c r="C262" s="2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</row>
    <row r="263" spans="1:17" ht="12.75">
      <c r="A263" s="1"/>
      <c r="B263" s="2"/>
      <c r="C263" s="2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</row>
    <row r="264" spans="1:17" ht="12.75">
      <c r="A264" s="1"/>
      <c r="B264" s="2"/>
      <c r="C264" s="2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</row>
    <row r="265" spans="1:17" ht="12.75">
      <c r="A265" s="1"/>
      <c r="B265" s="2"/>
      <c r="C265" s="2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</row>
    <row r="266" spans="1:17" ht="12.75">
      <c r="A266" s="1"/>
      <c r="B266" s="2"/>
      <c r="C266" s="2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</row>
    <row r="267" spans="1:17" ht="12.75">
      <c r="A267" s="1"/>
      <c r="B267" s="2"/>
      <c r="C267" s="2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</row>
    <row r="268" spans="1:17" ht="12.75">
      <c r="A268" s="1"/>
      <c r="B268" s="2"/>
      <c r="C268" s="2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</row>
    <row r="269" spans="1:17" ht="12.75">
      <c r="A269" s="1"/>
      <c r="B269" s="2"/>
      <c r="C269" s="2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</row>
    <row r="270" spans="1:17" ht="12.75">
      <c r="A270" s="1"/>
      <c r="B270" s="2"/>
      <c r="C270" s="2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</row>
    <row r="271" spans="1:17" ht="12.75">
      <c r="A271" s="1"/>
      <c r="B271" s="2"/>
      <c r="C271" s="2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</row>
    <row r="272" spans="1:17" ht="12.75">
      <c r="A272" s="1"/>
      <c r="B272" s="2"/>
      <c r="C272" s="2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</row>
    <row r="273" spans="1:17" ht="12.75">
      <c r="A273" s="1"/>
      <c r="B273" s="2"/>
      <c r="C273" s="2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</row>
    <row r="274" spans="1:17" ht="12.75">
      <c r="A274" s="1"/>
      <c r="B274" s="2"/>
      <c r="C274" s="2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</row>
    <row r="275" spans="1:17" ht="12.75">
      <c r="A275" s="1"/>
      <c r="B275" s="2"/>
      <c r="C275" s="2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</row>
    <row r="276" spans="1:17" ht="12.75">
      <c r="A276" s="1"/>
      <c r="B276" s="2"/>
      <c r="C276" s="2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</row>
    <row r="277" spans="1:17" ht="12.75">
      <c r="A277" s="1"/>
      <c r="B277" s="2"/>
      <c r="C277" s="2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</row>
    <row r="278" spans="1:17" ht="12.75">
      <c r="A278" s="1"/>
      <c r="B278" s="2"/>
      <c r="C278" s="2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</row>
    <row r="279" spans="1:17" ht="12.75">
      <c r="A279" s="1"/>
      <c r="B279" s="2"/>
      <c r="C279" s="2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</row>
    <row r="280" spans="1:17" ht="12.75">
      <c r="A280" s="1"/>
      <c r="B280" s="2"/>
      <c r="C280" s="2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</row>
    <row r="281" spans="1:17" ht="12.75">
      <c r="A281" s="1"/>
      <c r="B281" s="2"/>
      <c r="C281" s="2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</row>
    <row r="282" spans="1:17" ht="12.75">
      <c r="A282" s="1"/>
      <c r="B282" s="2"/>
      <c r="C282" s="2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</row>
    <row r="283" spans="1:17" ht="12.75">
      <c r="A283" s="1"/>
      <c r="B283" s="2"/>
      <c r="C283" s="2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</row>
    <row r="284" spans="1:17" ht="12.75">
      <c r="A284" s="1"/>
      <c r="B284" s="2"/>
      <c r="C284" s="2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</row>
    <row r="285" spans="1:17" ht="12.75">
      <c r="A285" s="1"/>
      <c r="B285" s="2"/>
      <c r="C285" s="2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</row>
    <row r="286" spans="1:17" ht="12.75">
      <c r="A286" s="1"/>
      <c r="B286" s="2"/>
      <c r="C286" s="2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</row>
    <row r="287" spans="1:17" ht="12.75">
      <c r="A287" s="1"/>
      <c r="B287" s="2"/>
      <c r="C287" s="2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</row>
    <row r="288" spans="1:17" ht="12.75">
      <c r="A288" s="1"/>
      <c r="B288" s="2"/>
      <c r="C288" s="2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</row>
    <row r="289" spans="1:17" ht="12.75">
      <c r="A289" s="1"/>
      <c r="B289" s="2"/>
      <c r="C289" s="2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</row>
    <row r="290" spans="1:17" ht="12.75">
      <c r="A290" s="1"/>
      <c r="B290" s="2"/>
      <c r="C290" s="2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</row>
    <row r="291" spans="1:17" ht="12.75">
      <c r="A291" s="1"/>
      <c r="B291" s="2"/>
      <c r="C291" s="2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</row>
    <row r="292" spans="1:17" ht="12.75">
      <c r="A292" s="1"/>
      <c r="B292" s="2"/>
      <c r="C292" s="2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</row>
    <row r="293" spans="1:17" ht="12.75">
      <c r="A293" s="1"/>
      <c r="B293" s="2"/>
      <c r="C293" s="2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</row>
    <row r="294" spans="1:17" ht="12.75">
      <c r="A294" s="1"/>
      <c r="B294" s="2"/>
      <c r="C294" s="2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</row>
    <row r="295" spans="1:17" ht="12.75">
      <c r="A295" s="1"/>
      <c r="B295" s="2"/>
      <c r="C295" s="2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</row>
    <row r="296" spans="1:17" ht="12.75">
      <c r="A296" s="1"/>
      <c r="B296" s="2"/>
      <c r="C296" s="2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</row>
    <row r="297" spans="1:17" ht="12.75">
      <c r="A297" s="1"/>
      <c r="B297" s="2"/>
      <c r="C297" s="2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</row>
    <row r="298" spans="1:17" ht="12.75">
      <c r="A298" s="1"/>
      <c r="B298" s="2"/>
      <c r="C298" s="2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</row>
    <row r="299" spans="1:17" ht="12.75">
      <c r="A299" s="1"/>
      <c r="B299" s="2"/>
      <c r="C299" s="2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</row>
    <row r="300" spans="1:17" ht="12.75">
      <c r="A300" s="1"/>
      <c r="B300" s="2"/>
      <c r="C300" s="2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</row>
    <row r="301" spans="1:17" ht="12.75">
      <c r="A301" s="1"/>
      <c r="B301" s="2"/>
      <c r="C301" s="2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</row>
    <row r="302" spans="1:17" ht="12.75">
      <c r="A302" s="1"/>
      <c r="B302" s="2"/>
      <c r="C302" s="2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</row>
    <row r="303" spans="1:17" ht="12.75">
      <c r="A303" s="1"/>
      <c r="B303" s="2"/>
      <c r="C303" s="2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</row>
    <row r="304" spans="1:17" ht="12.75">
      <c r="A304" s="1"/>
      <c r="B304" s="2"/>
      <c r="C304" s="2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</row>
    <row r="305" spans="1:17" ht="12.75">
      <c r="A305" s="1"/>
      <c r="B305" s="2"/>
      <c r="C305" s="2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</row>
    <row r="306" spans="1:17" ht="12.75">
      <c r="A306" s="1"/>
      <c r="B306" s="2"/>
      <c r="C306" s="2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</row>
    <row r="307" spans="1:17" ht="12.75">
      <c r="A307" s="1"/>
      <c r="B307" s="2"/>
      <c r="C307" s="2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</row>
    <row r="308" spans="1:17" ht="12.75">
      <c r="A308" s="1"/>
      <c r="B308" s="2"/>
      <c r="C308" s="2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</row>
    <row r="309" spans="1:17" ht="12.75">
      <c r="A309" s="1"/>
      <c r="B309" s="2"/>
      <c r="C309" s="2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</row>
    <row r="310" spans="1:17" ht="12.75">
      <c r="A310" s="1"/>
      <c r="B310" s="2"/>
      <c r="C310" s="2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</row>
    <row r="311" spans="1:17" ht="12.75">
      <c r="A311" s="1"/>
      <c r="B311" s="2"/>
      <c r="C311" s="2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</row>
    <row r="312" spans="1:17" ht="12.75">
      <c r="A312" s="1"/>
      <c r="B312" s="2"/>
      <c r="C312" s="2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</row>
    <row r="313" spans="1:17" ht="12.75">
      <c r="A313" s="1"/>
      <c r="B313" s="2"/>
      <c r="C313" s="2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</row>
    <row r="314" spans="1:17" ht="12.75">
      <c r="A314" s="1"/>
      <c r="B314" s="2"/>
      <c r="C314" s="2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</row>
    <row r="315" spans="1:17" ht="12.75">
      <c r="A315" s="1"/>
      <c r="B315" s="2"/>
      <c r="C315" s="2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</row>
    <row r="316" spans="1:17" ht="12.75">
      <c r="A316" s="1"/>
      <c r="B316" s="2"/>
      <c r="C316" s="2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</row>
    <row r="317" spans="1:17" ht="12.75">
      <c r="A317" s="1"/>
      <c r="B317" s="2"/>
      <c r="C317" s="2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</row>
    <row r="318" spans="1:17" ht="12.75">
      <c r="A318" s="1"/>
      <c r="B318" s="2"/>
      <c r="C318" s="2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</row>
    <row r="319" spans="1:17" ht="12.75">
      <c r="A319" s="1"/>
      <c r="B319" s="2"/>
      <c r="C319" s="2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</row>
    <row r="320" spans="1:17" ht="12.75">
      <c r="A320" s="1"/>
      <c r="B320" s="2"/>
      <c r="C320" s="2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</row>
    <row r="321" spans="1:17" ht="12.75">
      <c r="A321" s="1"/>
      <c r="B321" s="2"/>
      <c r="C321" s="2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</row>
    <row r="322" spans="1:17" ht="12.75">
      <c r="A322" s="1"/>
      <c r="B322" s="2"/>
      <c r="C322" s="2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</row>
    <row r="323" spans="1:17" ht="12.75">
      <c r="A323" s="1"/>
      <c r="B323" s="2"/>
      <c r="C323" s="2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</row>
    <row r="324" spans="1:17" ht="12.75">
      <c r="A324" s="1"/>
      <c r="B324" s="2"/>
      <c r="C324" s="2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</row>
    <row r="325" spans="1:17" ht="12.75">
      <c r="A325" s="1"/>
      <c r="B325" s="2"/>
      <c r="C325" s="2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</row>
    <row r="326" spans="1:17" ht="12.75">
      <c r="A326" s="1"/>
      <c r="B326" s="2"/>
      <c r="C326" s="2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</row>
    <row r="327" spans="1:17" ht="12.75">
      <c r="A327" s="1"/>
      <c r="B327" s="2"/>
      <c r="C327" s="2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</row>
    <row r="328" spans="1:17" ht="12.75">
      <c r="A328" s="1"/>
      <c r="B328" s="2"/>
      <c r="C328" s="2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</row>
    <row r="329" spans="1:17" ht="12.75">
      <c r="A329" s="1"/>
      <c r="B329" s="2"/>
      <c r="C329" s="2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</row>
    <row r="330" spans="1:17" ht="12.75">
      <c r="A330" s="1"/>
      <c r="B330" s="2"/>
      <c r="C330" s="2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</row>
    <row r="331" spans="1:17" ht="12.75">
      <c r="A331" s="1"/>
      <c r="B331" s="2"/>
      <c r="C331" s="2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</row>
    <row r="332" spans="1:17" ht="12.75">
      <c r="A332" s="1"/>
      <c r="B332" s="2"/>
      <c r="C332" s="2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</row>
    <row r="333" spans="1:17" ht="12.75">
      <c r="A333" s="1"/>
      <c r="B333" s="2"/>
      <c r="C333" s="2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</row>
    <row r="334" spans="1:17" ht="12.75">
      <c r="A334" s="1"/>
      <c r="B334" s="2"/>
      <c r="C334" s="2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</row>
    <row r="335" spans="1:17" ht="12.75">
      <c r="A335" s="1"/>
      <c r="B335" s="2"/>
      <c r="C335" s="2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</row>
    <row r="336" spans="1:17" ht="12.75">
      <c r="A336" s="1"/>
      <c r="B336" s="2"/>
      <c r="C336" s="2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</row>
    <row r="337" spans="1:17" ht="12.75">
      <c r="A337" s="1"/>
      <c r="B337" s="2"/>
      <c r="C337" s="2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</row>
    <row r="338" spans="1:17" ht="12.75">
      <c r="A338" s="1"/>
      <c r="B338" s="2"/>
      <c r="C338" s="2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</row>
    <row r="339" spans="1:17" ht="12.75">
      <c r="A339" s="1"/>
      <c r="B339" s="2"/>
      <c r="C339" s="2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</row>
    <row r="340" spans="1:17" ht="12.75">
      <c r="A340" s="1"/>
      <c r="B340" s="2"/>
      <c r="C340" s="2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</row>
    <row r="341" spans="1:17" ht="12.75">
      <c r="A341" s="1"/>
      <c r="B341" s="2"/>
      <c r="C341" s="2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</row>
    <row r="342" spans="1:17" ht="12.75">
      <c r="A342" s="1"/>
      <c r="B342" s="2"/>
      <c r="C342" s="2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</row>
    <row r="343" spans="1:17" ht="12.75">
      <c r="A343" s="1"/>
      <c r="B343" s="2"/>
      <c r="C343" s="2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</row>
    <row r="344" spans="1:17" ht="12.75">
      <c r="A344" s="1"/>
      <c r="B344" s="2"/>
      <c r="C344" s="2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</row>
    <row r="345" spans="1:17" ht="12.75">
      <c r="A345" s="1"/>
      <c r="B345" s="2"/>
      <c r="C345" s="2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</row>
    <row r="346" spans="1:17" ht="12.75">
      <c r="A346" s="1"/>
      <c r="B346" s="2"/>
      <c r="C346" s="2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</row>
    <row r="347" spans="1:17" ht="12.75">
      <c r="A347" s="1"/>
      <c r="B347" s="2"/>
      <c r="C347" s="2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</row>
    <row r="348" spans="1:17" ht="12.75">
      <c r="A348" s="1"/>
      <c r="B348" s="2"/>
      <c r="C348" s="2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</row>
    <row r="349" spans="1:17" ht="12.75">
      <c r="A349" s="1"/>
      <c r="B349" s="2"/>
      <c r="C349" s="2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</row>
    <row r="350" spans="1:17" ht="12.75">
      <c r="A350" s="1"/>
      <c r="B350" s="2"/>
      <c r="C350" s="2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</row>
    <row r="351" spans="1:17" ht="12.75">
      <c r="A351" s="1"/>
      <c r="B351" s="2"/>
      <c r="C351" s="2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</row>
    <row r="352" spans="1:17" ht="12.75">
      <c r="A352" s="1"/>
      <c r="B352" s="2"/>
      <c r="C352" s="2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</row>
    <row r="353" spans="1:17" ht="12.75">
      <c r="A353" s="1"/>
      <c r="B353" s="2"/>
      <c r="C353" s="2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</row>
    <row r="354" spans="1:17" ht="12.75">
      <c r="A354" s="1"/>
      <c r="B354" s="2"/>
      <c r="C354" s="2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</row>
    <row r="355" spans="1:17" ht="12.75">
      <c r="A355" s="1"/>
      <c r="B355" s="2"/>
      <c r="C355" s="2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</row>
    <row r="356" spans="1:17" ht="12.75">
      <c r="A356" s="1"/>
      <c r="B356" s="2"/>
      <c r="C356" s="2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</row>
    <row r="357" spans="1:17" ht="12.75">
      <c r="A357" s="1"/>
      <c r="B357" s="2"/>
      <c r="C357" s="2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</row>
    <row r="358" spans="1:17" ht="12.75">
      <c r="A358" s="1"/>
      <c r="B358" s="2"/>
      <c r="C358" s="2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</row>
    <row r="359" spans="1:17" ht="12.75">
      <c r="A359" s="1"/>
      <c r="B359" s="2"/>
      <c r="C359" s="2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</row>
    <row r="360" spans="1:17" ht="12.75">
      <c r="A360" s="1"/>
      <c r="B360" s="2"/>
      <c r="C360" s="2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</row>
    <row r="361" spans="1:17" ht="12.75">
      <c r="A361" s="1"/>
      <c r="B361" s="2"/>
      <c r="C361" s="2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</row>
    <row r="362" spans="1:17" ht="12.75">
      <c r="A362" s="1"/>
      <c r="B362" s="2"/>
      <c r="C362" s="2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</row>
    <row r="363" spans="1:17" ht="12.75">
      <c r="A363" s="1"/>
      <c r="B363" s="2"/>
      <c r="C363" s="2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</row>
    <row r="364" spans="1:17" ht="12.75">
      <c r="A364" s="1"/>
      <c r="B364" s="2"/>
      <c r="C364" s="2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</row>
    <row r="365" spans="1:17" ht="12.75">
      <c r="A365" s="1"/>
      <c r="B365" s="2"/>
      <c r="C365" s="2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</row>
    <row r="366" spans="1:17" ht="12.75">
      <c r="A366" s="1"/>
      <c r="B366" s="2"/>
      <c r="C366" s="2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</row>
    <row r="367" spans="1:17" ht="12.75">
      <c r="A367" s="1"/>
      <c r="B367" s="2"/>
      <c r="C367" s="2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</row>
    <row r="368" spans="1:17" ht="12.75">
      <c r="A368" s="1"/>
      <c r="B368" s="2"/>
      <c r="C368" s="2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</row>
    <row r="369" spans="1:17" ht="12.75">
      <c r="A369" s="1"/>
      <c r="B369" s="2"/>
      <c r="C369" s="2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</row>
    <row r="370" spans="1:17" ht="12.75">
      <c r="A370" s="1"/>
      <c r="B370" s="2"/>
      <c r="C370" s="2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</row>
    <row r="371" spans="1:17" ht="12.75">
      <c r="A371" s="1"/>
      <c r="B371" s="2"/>
      <c r="C371" s="2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</row>
    <row r="372" spans="1:17" ht="12.75">
      <c r="A372" s="1"/>
      <c r="B372" s="2"/>
      <c r="C372" s="2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</row>
    <row r="373" spans="1:17" ht="12.75">
      <c r="A373" s="1"/>
      <c r="B373" s="2"/>
      <c r="C373" s="2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</row>
    <row r="374" spans="1:17" ht="12.75">
      <c r="A374" s="1"/>
      <c r="B374" s="2"/>
      <c r="C374" s="2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</row>
    <row r="375" spans="1:17" ht="12.75">
      <c r="A375" s="1"/>
      <c r="B375" s="2"/>
      <c r="C375" s="2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</row>
    <row r="376" spans="1:17" ht="12.75">
      <c r="A376" s="1"/>
      <c r="B376" s="2"/>
      <c r="C376" s="2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</row>
    <row r="377" spans="1:17" ht="12.75">
      <c r="A377" s="1"/>
      <c r="B377" s="2"/>
      <c r="C377" s="2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</row>
    <row r="378" spans="1:17" ht="12.75">
      <c r="A378" s="1"/>
      <c r="B378" s="2"/>
      <c r="C378" s="2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</row>
    <row r="379" spans="1:17" ht="12.75">
      <c r="A379" s="1"/>
      <c r="B379" s="2"/>
      <c r="C379" s="2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</row>
    <row r="380" spans="1:17" ht="12.75">
      <c r="A380" s="1"/>
      <c r="B380" s="2"/>
      <c r="C380" s="2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</row>
    <row r="381" spans="1:17" ht="12.75">
      <c r="A381" s="1"/>
      <c r="B381" s="2"/>
      <c r="C381" s="2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</row>
    <row r="382" spans="1:17" ht="12.75">
      <c r="A382" s="1"/>
      <c r="B382" s="2"/>
      <c r="C382" s="2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</row>
    <row r="383" spans="1:17" ht="12.75">
      <c r="A383" s="1"/>
      <c r="B383" s="2"/>
      <c r="C383" s="2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</row>
    <row r="384" spans="1:17" ht="12.75">
      <c r="A384" s="1"/>
      <c r="B384" s="2"/>
      <c r="C384" s="2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</row>
    <row r="385" spans="1:17" ht="12.75">
      <c r="A385" s="1"/>
      <c r="B385" s="2"/>
      <c r="C385" s="2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</row>
    <row r="386" spans="1:17" ht="12.75">
      <c r="A386" s="1"/>
      <c r="B386" s="2"/>
      <c r="C386" s="2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</row>
    <row r="387" spans="1:17" ht="12.75">
      <c r="A387" s="1"/>
      <c r="B387" s="2"/>
      <c r="C387" s="2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</row>
    <row r="388" spans="1:17" ht="12.75">
      <c r="A388" s="1"/>
      <c r="B388" s="2"/>
      <c r="C388" s="2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</row>
    <row r="389" spans="1:17" ht="12.75">
      <c r="A389" s="1"/>
      <c r="B389" s="2"/>
      <c r="C389" s="2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</row>
    <row r="390" spans="1:17" ht="12.75">
      <c r="A390" s="1"/>
      <c r="B390" s="2"/>
      <c r="C390" s="2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</row>
    <row r="391" spans="1:17" ht="12.75">
      <c r="A391" s="1"/>
      <c r="B391" s="2"/>
      <c r="C391" s="2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</row>
    <row r="392" spans="1:17" ht="12.75">
      <c r="A392" s="1"/>
      <c r="B392" s="2"/>
      <c r="C392" s="2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</row>
    <row r="393" spans="1:17" ht="12.75">
      <c r="A393" s="1"/>
      <c r="B393" s="2"/>
      <c r="C393" s="2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</row>
    <row r="394" spans="1:17" ht="12.75">
      <c r="A394" s="1"/>
      <c r="B394" s="2"/>
      <c r="C394" s="2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</row>
    <row r="395" spans="1:17" ht="12.75">
      <c r="A395" s="1"/>
      <c r="B395" s="2"/>
      <c r="C395" s="2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</row>
    <row r="396" spans="1:17" ht="12.75">
      <c r="A396" s="1"/>
      <c r="B396" s="2"/>
      <c r="C396" s="2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</row>
    <row r="397" spans="1:17" ht="12.75">
      <c r="A397" s="1"/>
      <c r="B397" s="2"/>
      <c r="C397" s="2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</row>
    <row r="398" spans="1:17" ht="12.75">
      <c r="A398" s="1"/>
      <c r="B398" s="2"/>
      <c r="C398" s="2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</row>
    <row r="399" spans="1:17" ht="12.75">
      <c r="A399" s="1"/>
      <c r="B399" s="2"/>
      <c r="C399" s="2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</row>
    <row r="400" spans="1:17" ht="12.75">
      <c r="A400" s="1"/>
      <c r="B400" s="2"/>
      <c r="C400" s="2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</row>
    <row r="401" spans="1:17" ht="12.75">
      <c r="A401" s="1"/>
      <c r="B401" s="2"/>
      <c r="C401" s="2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</row>
    <row r="402" spans="1:17" ht="12.75">
      <c r="A402" s="1"/>
      <c r="B402" s="2"/>
      <c r="C402" s="2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</row>
    <row r="403" spans="1:17" ht="12.75">
      <c r="A403" s="1"/>
      <c r="B403" s="2"/>
      <c r="C403" s="2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</row>
    <row r="404" spans="1:17" ht="12.75">
      <c r="A404" s="1"/>
      <c r="B404" s="2"/>
      <c r="C404" s="2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</row>
    <row r="405" spans="1:17" ht="12.75">
      <c r="A405" s="1"/>
      <c r="B405" s="2"/>
      <c r="C405" s="2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</row>
    <row r="406" spans="1:17" ht="12.75">
      <c r="A406" s="1"/>
      <c r="B406" s="2"/>
      <c r="C406" s="2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</row>
    <row r="407" spans="1:17" ht="12.75">
      <c r="A407" s="1"/>
      <c r="B407" s="2"/>
      <c r="C407" s="2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</row>
    <row r="408" spans="1:17" ht="12.75">
      <c r="A408" s="1"/>
      <c r="B408" s="2"/>
      <c r="C408" s="2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</row>
    <row r="409" spans="1:17" ht="12.75">
      <c r="A409" s="1"/>
      <c r="B409" s="2"/>
      <c r="C409" s="2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</row>
    <row r="410" spans="1:17" ht="12.75">
      <c r="A410" s="1"/>
      <c r="B410" s="2"/>
      <c r="C410" s="2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</row>
    <row r="411" spans="1:17" ht="12.75">
      <c r="A411" s="1"/>
      <c r="B411" s="2"/>
      <c r="C411" s="2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</row>
    <row r="412" spans="1:17" ht="12.75">
      <c r="A412" s="1"/>
      <c r="B412" s="2"/>
      <c r="C412" s="2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</row>
    <row r="413" spans="1:17" ht="12.75">
      <c r="A413" s="1"/>
      <c r="B413" s="2"/>
      <c r="C413" s="2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</row>
    <row r="414" spans="1:17" ht="12.75">
      <c r="A414" s="1"/>
      <c r="B414" s="2"/>
      <c r="C414" s="2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</row>
    <row r="415" spans="1:17" ht="12.75">
      <c r="A415" s="1"/>
      <c r="B415" s="2"/>
      <c r="C415" s="2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</row>
    <row r="416" spans="1:17" ht="12.75">
      <c r="A416" s="1"/>
      <c r="B416" s="2"/>
      <c r="C416" s="2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</row>
    <row r="417" spans="1:17" ht="12.75">
      <c r="A417" s="1"/>
      <c r="B417" s="2"/>
      <c r="C417" s="2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</row>
    <row r="418" spans="1:17" ht="12.75">
      <c r="A418" s="1"/>
      <c r="B418" s="2"/>
      <c r="C418" s="2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</row>
    <row r="419" spans="1:17" ht="12.75">
      <c r="A419" s="1"/>
      <c r="B419" s="2"/>
      <c r="C419" s="2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</row>
    <row r="420" spans="1:17" ht="12.75">
      <c r="A420" s="1"/>
      <c r="B420" s="2"/>
      <c r="C420" s="2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</row>
    <row r="421" spans="1:17" ht="12.75">
      <c r="A421" s="1"/>
      <c r="B421" s="2"/>
      <c r="C421" s="2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</row>
    <row r="422" spans="1:17" ht="12.75">
      <c r="A422" s="1"/>
      <c r="B422" s="2"/>
      <c r="C422" s="2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</row>
    <row r="423" spans="1:17" ht="12.75">
      <c r="A423" s="1"/>
      <c r="B423" s="2"/>
      <c r="C423" s="2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</row>
    <row r="424" spans="1:17" ht="12.75">
      <c r="A424" s="1"/>
      <c r="B424" s="2"/>
      <c r="C424" s="2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</row>
    <row r="425" spans="1:17" ht="12.75">
      <c r="A425" s="1"/>
      <c r="B425" s="2"/>
      <c r="C425" s="2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</row>
    <row r="426" spans="1:17" ht="12.75">
      <c r="A426" s="1"/>
      <c r="B426" s="2"/>
      <c r="C426" s="2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</row>
    <row r="427" spans="1:17" ht="12.75">
      <c r="A427" s="1"/>
      <c r="B427" s="2"/>
      <c r="C427" s="2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</row>
    <row r="428" spans="1:17" ht="12.75">
      <c r="A428" s="1"/>
      <c r="B428" s="2"/>
      <c r="C428" s="2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</row>
    <row r="429" spans="1:17" ht="12.75">
      <c r="A429" s="1"/>
      <c r="B429" s="2"/>
      <c r="C429" s="2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</row>
    <row r="430" spans="1:17" ht="12.75">
      <c r="A430" s="1"/>
      <c r="B430" s="2"/>
      <c r="C430" s="2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</row>
    <row r="431" spans="1:17" ht="12.75">
      <c r="A431" s="1"/>
      <c r="B431" s="2"/>
      <c r="C431" s="2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</row>
    <row r="432" spans="1:17" ht="12.75">
      <c r="A432" s="1"/>
      <c r="B432" s="2"/>
      <c r="C432" s="2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</row>
    <row r="433" spans="1:17" ht="12.75">
      <c r="A433" s="1"/>
      <c r="B433" s="2"/>
      <c r="C433" s="2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</row>
    <row r="434" spans="1:17" ht="12.75">
      <c r="A434" s="1"/>
      <c r="B434" s="2"/>
      <c r="C434" s="2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</row>
    <row r="435" spans="1:17" ht="12.75">
      <c r="A435" s="1"/>
      <c r="B435" s="2"/>
      <c r="C435" s="2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</row>
    <row r="436" spans="1:17" ht="12.75">
      <c r="A436" s="1"/>
      <c r="B436" s="2"/>
      <c r="C436" s="2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</row>
    <row r="437" spans="1:17" ht="12.75">
      <c r="A437" s="1"/>
      <c r="B437" s="2"/>
      <c r="C437" s="2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</row>
    <row r="438" spans="1:17" ht="12.75">
      <c r="A438" s="1"/>
      <c r="B438" s="2"/>
      <c r="C438" s="2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</row>
    <row r="439" spans="1:17" ht="12.75">
      <c r="A439" s="1"/>
      <c r="B439" s="2"/>
      <c r="C439" s="2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</row>
    <row r="440" spans="1:17" ht="12.75">
      <c r="A440" s="1"/>
      <c r="B440" s="2"/>
      <c r="C440" s="2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</row>
    <row r="441" spans="1:17" ht="12.75">
      <c r="A441" s="1"/>
      <c r="B441" s="2"/>
      <c r="C441" s="2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</row>
    <row r="442" spans="1:17" ht="12.75">
      <c r="A442" s="1"/>
      <c r="B442" s="2"/>
      <c r="C442" s="2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</row>
    <row r="443" spans="1:17" ht="12.75">
      <c r="A443" s="1"/>
      <c r="B443" s="2"/>
      <c r="C443" s="2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</row>
    <row r="444" spans="1:17" ht="12.75">
      <c r="A444" s="1"/>
      <c r="B444" s="2"/>
      <c r="C444" s="2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</row>
    <row r="445" spans="1:17" ht="12.75">
      <c r="A445" s="1"/>
      <c r="B445" s="2"/>
      <c r="C445" s="2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</row>
    <row r="446" spans="1:17" ht="12.75">
      <c r="A446" s="1"/>
      <c r="B446" s="2"/>
      <c r="C446" s="2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</row>
    <row r="447" spans="1:17" ht="12.75">
      <c r="A447" s="1"/>
      <c r="B447" s="2"/>
      <c r="C447" s="2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</row>
    <row r="448" spans="1:17" ht="12.75">
      <c r="A448" s="1"/>
      <c r="B448" s="2"/>
      <c r="C448" s="2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</row>
    <row r="449" spans="1:17" ht="12.75">
      <c r="A449" s="1"/>
      <c r="B449" s="2"/>
      <c r="C449" s="2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</row>
    <row r="450" spans="1:17" ht="12.75">
      <c r="A450" s="1"/>
      <c r="B450" s="2"/>
      <c r="C450" s="2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</row>
    <row r="451" spans="1:17" ht="12.75">
      <c r="A451" s="1"/>
      <c r="B451" s="2"/>
      <c r="C451" s="2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</row>
    <row r="452" spans="1:17" ht="12.75">
      <c r="A452" s="1"/>
      <c r="B452" s="2"/>
      <c r="C452" s="2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</row>
    <row r="453" spans="1:17" ht="12.75">
      <c r="A453" s="1"/>
      <c r="B453" s="2"/>
      <c r="C453" s="2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</row>
    <row r="454" spans="1:17" ht="12.75">
      <c r="A454" s="1"/>
      <c r="B454" s="2"/>
      <c r="C454" s="2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</row>
    <row r="455" spans="1:17" ht="12.75">
      <c r="A455" s="1"/>
      <c r="B455" s="2"/>
      <c r="C455" s="2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</row>
    <row r="456" spans="1:17" ht="12.75">
      <c r="A456" s="1"/>
      <c r="B456" s="2"/>
      <c r="C456" s="2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</row>
    <row r="457" spans="1:17" ht="12.75">
      <c r="A457" s="1"/>
      <c r="B457" s="2"/>
      <c r="C457" s="2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</row>
    <row r="458" spans="1:17" ht="12.75">
      <c r="A458" s="1"/>
      <c r="B458" s="2"/>
      <c r="C458" s="2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</row>
    <row r="459" spans="1:17" ht="12.75">
      <c r="A459" s="1"/>
      <c r="B459" s="2"/>
      <c r="C459" s="2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</row>
    <row r="460" spans="1:17" ht="12.75">
      <c r="A460" s="1"/>
      <c r="B460" s="2"/>
      <c r="C460" s="2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</row>
    <row r="461" spans="1:17" ht="12.75">
      <c r="A461" s="1"/>
      <c r="B461" s="2"/>
      <c r="C461" s="2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</row>
    <row r="462" spans="1:17" ht="12.75">
      <c r="A462" s="1"/>
      <c r="B462" s="2"/>
      <c r="C462" s="2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</row>
    <row r="463" spans="1:17" ht="12.75">
      <c r="A463" s="1"/>
      <c r="B463" s="2"/>
      <c r="C463" s="2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</row>
    <row r="464" spans="1:17" ht="12.75">
      <c r="A464" s="1"/>
      <c r="B464" s="2"/>
      <c r="C464" s="2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</row>
    <row r="465" spans="1:17" ht="12.75">
      <c r="A465" s="1"/>
      <c r="B465" s="2"/>
      <c r="C465" s="2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</row>
    <row r="466" spans="1:17" ht="12.75">
      <c r="A466" s="1"/>
      <c r="B466" s="2"/>
      <c r="C466" s="2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</row>
    <row r="467" spans="1:17" ht="12.75">
      <c r="A467" s="1"/>
      <c r="B467" s="2"/>
      <c r="C467" s="2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</row>
    <row r="468" spans="1:17" ht="12.75">
      <c r="A468" s="1"/>
      <c r="B468" s="2"/>
      <c r="C468" s="2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</row>
    <row r="469" spans="1:17" ht="12.75">
      <c r="A469" s="1"/>
      <c r="B469" s="2"/>
      <c r="C469" s="2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</row>
    <row r="470" spans="1:17" ht="12.75">
      <c r="A470" s="1"/>
      <c r="B470" s="2"/>
      <c r="C470" s="2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</row>
    <row r="471" spans="1:17" ht="12.75">
      <c r="A471" s="1"/>
      <c r="B471" s="2"/>
      <c r="C471" s="2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</row>
    <row r="472" spans="1:17" ht="12.75">
      <c r="A472" s="1"/>
      <c r="B472" s="2"/>
      <c r="C472" s="2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</row>
    <row r="473" spans="1:17" ht="12.75">
      <c r="A473" s="1"/>
      <c r="B473" s="2"/>
      <c r="C473" s="2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</row>
    <row r="474" spans="1:17" ht="12.75">
      <c r="A474" s="1"/>
      <c r="B474" s="2"/>
      <c r="C474" s="2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</row>
    <row r="475" spans="1:17" ht="12.75">
      <c r="A475" s="1"/>
      <c r="B475" s="2"/>
      <c r="C475" s="2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</row>
    <row r="476" spans="1:17" ht="12.75">
      <c r="A476" s="1"/>
      <c r="B476" s="2"/>
      <c r="C476" s="2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</row>
    <row r="477" spans="1:17" ht="12.75">
      <c r="A477" s="1"/>
      <c r="B477" s="2"/>
      <c r="C477" s="2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</row>
    <row r="478" spans="1:17" ht="12.75">
      <c r="A478" s="1"/>
      <c r="B478" s="2"/>
      <c r="C478" s="2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</row>
    <row r="479" spans="1:17" ht="12.75">
      <c r="A479" s="1"/>
      <c r="B479" s="2"/>
      <c r="C479" s="2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</row>
    <row r="480" spans="1:17" ht="12.75">
      <c r="A480" s="1"/>
      <c r="B480" s="2"/>
      <c r="C480" s="2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</row>
    <row r="481" spans="1:17" ht="12.75">
      <c r="A481" s="1"/>
      <c r="B481" s="2"/>
      <c r="C481" s="2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</row>
    <row r="482" spans="1:17" ht="12.75">
      <c r="A482" s="1"/>
      <c r="B482" s="2"/>
      <c r="C482" s="2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</row>
    <row r="483" spans="1:17" ht="12.75">
      <c r="A483" s="1"/>
      <c r="B483" s="2"/>
      <c r="C483" s="2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</row>
    <row r="484" spans="1:17" ht="12.75">
      <c r="A484" s="1"/>
      <c r="B484" s="2"/>
      <c r="C484" s="2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</row>
    <row r="485" spans="1:17" ht="12.75">
      <c r="A485" s="1"/>
      <c r="B485" s="2"/>
      <c r="C485" s="2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</row>
    <row r="486" spans="1:17" ht="12.75">
      <c r="A486" s="1"/>
      <c r="B486" s="2"/>
      <c r="C486" s="2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</row>
    <row r="487" spans="1:17" ht="12.75">
      <c r="A487" s="1"/>
      <c r="B487" s="2"/>
      <c r="C487" s="2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</row>
    <row r="488" spans="1:17" ht="12.75">
      <c r="A488" s="1"/>
      <c r="B488" s="2"/>
      <c r="C488" s="2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</row>
    <row r="489" spans="1:17" ht="12.75">
      <c r="A489" s="1"/>
      <c r="B489" s="2"/>
      <c r="C489" s="2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</row>
    <row r="490" spans="1:17" ht="12.75">
      <c r="A490" s="1"/>
      <c r="B490" s="2"/>
      <c r="C490" s="2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</row>
    <row r="491" spans="1:17" ht="12.75">
      <c r="A491" s="1"/>
      <c r="B491" s="2"/>
      <c r="C491" s="2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</row>
    <row r="492" spans="1:17" ht="12.75">
      <c r="A492" s="1"/>
      <c r="B492" s="2"/>
      <c r="C492" s="2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</row>
    <row r="493" spans="1:17" ht="12.75">
      <c r="A493" s="1"/>
      <c r="B493" s="2"/>
      <c r="C493" s="2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</row>
    <row r="494" spans="1:17" ht="12.75">
      <c r="A494" s="1"/>
      <c r="B494" s="2"/>
      <c r="C494" s="2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</row>
    <row r="495" spans="1:17" ht="12.75">
      <c r="A495" s="1"/>
      <c r="B495" s="2"/>
      <c r="C495" s="2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</row>
    <row r="496" spans="1:17" ht="12.75">
      <c r="A496" s="1"/>
      <c r="B496" s="2"/>
      <c r="C496" s="2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</row>
    <row r="497" spans="1:17" ht="12.75">
      <c r="A497" s="1"/>
      <c r="B497" s="2"/>
      <c r="C497" s="2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</row>
    <row r="498" spans="1:17" ht="12.75">
      <c r="A498" s="1"/>
      <c r="B498" s="2"/>
      <c r="C498" s="2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</row>
    <row r="499" spans="1:17" ht="12.75">
      <c r="A499" s="1"/>
      <c r="B499" s="2"/>
      <c r="C499" s="2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</row>
    <row r="500" spans="1:17" ht="12.75">
      <c r="A500" s="1"/>
      <c r="B500" s="2"/>
      <c r="C500" s="2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</row>
    <row r="501" spans="1:17" ht="12.75">
      <c r="A501" s="1"/>
      <c r="B501" s="2"/>
      <c r="C501" s="2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</row>
    <row r="502" spans="1:17" ht="12.75">
      <c r="A502" s="1"/>
      <c r="B502" s="2"/>
      <c r="C502" s="2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</row>
    <row r="503" spans="1:17" ht="12.75">
      <c r="A503" s="1"/>
      <c r="B503" s="2"/>
      <c r="C503" s="2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</row>
    <row r="504" spans="1:17" ht="12.75">
      <c r="A504" s="1"/>
      <c r="B504" s="2"/>
      <c r="C504" s="2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</row>
    <row r="505" spans="1:17" ht="12.75">
      <c r="A505" s="1"/>
      <c r="B505" s="2"/>
      <c r="C505" s="2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</row>
    <row r="506" spans="1:17" ht="12.75">
      <c r="A506" s="1"/>
      <c r="B506" s="2"/>
      <c r="C506" s="2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</row>
    <row r="507" spans="1:17" ht="12.75">
      <c r="A507" s="1"/>
      <c r="B507" s="2"/>
      <c r="C507" s="2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</row>
    <row r="508" spans="1:17" ht="12.75">
      <c r="A508" s="1"/>
      <c r="B508" s="2"/>
      <c r="C508" s="2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</row>
    <row r="509" spans="1:17" ht="12.75">
      <c r="A509" s="1"/>
      <c r="B509" s="2"/>
      <c r="C509" s="2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</row>
    <row r="510" spans="1:17" ht="12.75">
      <c r="A510" s="1"/>
      <c r="B510" s="2"/>
      <c r="C510" s="2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</row>
    <row r="511" spans="1:17" ht="12.75">
      <c r="A511" s="1"/>
      <c r="B511" s="2"/>
      <c r="C511" s="2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</row>
    <row r="512" spans="1:17" ht="12.75">
      <c r="A512" s="1"/>
      <c r="B512" s="2"/>
      <c r="C512" s="2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</row>
    <row r="513" spans="1:17" ht="12.75">
      <c r="A513" s="1"/>
      <c r="B513" s="2"/>
      <c r="C513" s="2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</row>
    <row r="514" spans="1:17" ht="12.75">
      <c r="A514" s="1"/>
      <c r="B514" s="2"/>
      <c r="C514" s="2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</row>
    <row r="515" spans="1:17" ht="12.75">
      <c r="A515" s="1"/>
      <c r="B515" s="2"/>
      <c r="C515" s="2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</row>
    <row r="516" spans="1:17" ht="12.75">
      <c r="A516" s="1"/>
      <c r="B516" s="2"/>
      <c r="C516" s="2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</row>
    <row r="517" spans="1:17" ht="12.75">
      <c r="A517" s="1"/>
      <c r="B517" s="2"/>
      <c r="C517" s="2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</row>
    <row r="518" spans="1:17" ht="12.75">
      <c r="A518" s="1"/>
      <c r="B518" s="2"/>
      <c r="C518" s="2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</row>
    <row r="519" spans="1:17" ht="12.75">
      <c r="A519" s="1"/>
      <c r="B519" s="2"/>
      <c r="C519" s="2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</row>
    <row r="520" spans="1:17" ht="12.75">
      <c r="A520" s="1"/>
      <c r="B520" s="2"/>
      <c r="C520" s="2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</row>
    <row r="521" spans="1:17" ht="12.75">
      <c r="A521" s="1"/>
      <c r="B521" s="2"/>
      <c r="C521" s="2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</row>
    <row r="522" spans="1:17" ht="12.75">
      <c r="A522" s="1"/>
      <c r="B522" s="2"/>
      <c r="C522" s="2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</row>
    <row r="523" spans="1:17" ht="12.75">
      <c r="A523" s="1"/>
      <c r="B523" s="2"/>
      <c r="C523" s="2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</row>
    <row r="524" spans="1:17" ht="12.75">
      <c r="A524" s="1"/>
      <c r="B524" s="2"/>
      <c r="C524" s="2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</row>
    <row r="525" spans="1:17" ht="12.75">
      <c r="A525" s="1"/>
      <c r="B525" s="2"/>
      <c r="C525" s="2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</row>
    <row r="526" spans="1:17" ht="12.75">
      <c r="A526" s="1"/>
      <c r="B526" s="2"/>
      <c r="C526" s="2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</row>
    <row r="527" spans="1:17" ht="12.75">
      <c r="A527" s="1"/>
      <c r="B527" s="2"/>
      <c r="C527" s="2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</row>
    <row r="528" spans="1:17" ht="12.75">
      <c r="A528" s="1"/>
      <c r="B528" s="2"/>
      <c r="C528" s="2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</row>
    <row r="529" spans="1:17" ht="12.75">
      <c r="A529" s="1"/>
      <c r="B529" s="2"/>
      <c r="C529" s="2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</row>
    <row r="530" spans="1:17" ht="12.75">
      <c r="A530" s="1"/>
      <c r="B530" s="2"/>
      <c r="C530" s="2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</row>
    <row r="531" spans="1:17" ht="12.75">
      <c r="A531" s="1"/>
      <c r="B531" s="2"/>
      <c r="C531" s="2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</row>
    <row r="532" spans="1:17" ht="12.75">
      <c r="A532" s="1"/>
      <c r="B532" s="2"/>
      <c r="C532" s="2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</row>
    <row r="533" spans="1:17" ht="12.75">
      <c r="A533" s="1"/>
      <c r="B533" s="2"/>
      <c r="C533" s="2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</row>
    <row r="534" spans="1:17" ht="12.75">
      <c r="A534" s="1"/>
      <c r="B534" s="2"/>
      <c r="C534" s="2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</row>
    <row r="535" spans="1:17" ht="12.75">
      <c r="A535" s="1"/>
      <c r="B535" s="2"/>
      <c r="C535" s="2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</row>
    <row r="536" spans="1:17" ht="12.75">
      <c r="A536" s="1"/>
      <c r="B536" s="2"/>
      <c r="C536" s="2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</row>
    <row r="537" spans="1:17" ht="12.75">
      <c r="A537" s="1"/>
      <c r="B537" s="2"/>
      <c r="C537" s="2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</row>
    <row r="538" spans="1:17" ht="12.75">
      <c r="A538" s="1"/>
      <c r="B538" s="2"/>
      <c r="C538" s="2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</row>
    <row r="539" spans="1:17" ht="12.75">
      <c r="A539" s="1"/>
      <c r="B539" s="2"/>
      <c r="C539" s="2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</row>
    <row r="540" spans="1:17" ht="12.75">
      <c r="A540" s="1"/>
      <c r="B540" s="2"/>
      <c r="C540" s="2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</row>
    <row r="541" spans="1:17" ht="12.75">
      <c r="A541" s="1"/>
      <c r="B541" s="2"/>
      <c r="C541" s="2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</row>
    <row r="542" spans="1:17" ht="12.75">
      <c r="A542" s="1"/>
      <c r="B542" s="2"/>
      <c r="C542" s="2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</row>
    <row r="543" spans="1:17" ht="12.75">
      <c r="A543" s="1"/>
      <c r="B543" s="2"/>
      <c r="C543" s="2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</row>
    <row r="544" spans="1:17" ht="12.75">
      <c r="A544" s="1"/>
      <c r="B544" s="2"/>
      <c r="C544" s="2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</row>
    <row r="545" spans="1:17" ht="12.75">
      <c r="A545" s="1"/>
      <c r="B545" s="2"/>
      <c r="C545" s="2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</row>
    <row r="546" spans="1:17" ht="12.75">
      <c r="A546" s="1"/>
      <c r="B546" s="2"/>
      <c r="C546" s="2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</row>
    <row r="547" spans="1:17" ht="12.75">
      <c r="A547" s="1"/>
      <c r="B547" s="2"/>
      <c r="C547" s="2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</row>
    <row r="548" spans="1:17" ht="12.75">
      <c r="A548" s="1"/>
      <c r="B548" s="2"/>
      <c r="C548" s="2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</row>
    <row r="549" spans="1:17" ht="12.75">
      <c r="A549" s="1"/>
      <c r="B549" s="2"/>
      <c r="C549" s="2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</row>
    <row r="550" spans="1:17" ht="12.75">
      <c r="A550" s="1"/>
      <c r="B550" s="2"/>
      <c r="C550" s="2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</row>
    <row r="551" spans="1:17" ht="12.75">
      <c r="A551" s="1"/>
      <c r="B551" s="2"/>
      <c r="C551" s="2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</row>
    <row r="552" spans="1:17" ht="12.75">
      <c r="A552" s="1"/>
      <c r="B552" s="2"/>
      <c r="C552" s="2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</row>
    <row r="553" spans="1:17" ht="12.75">
      <c r="A553" s="1"/>
      <c r="B553" s="2"/>
      <c r="C553" s="2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</row>
    <row r="554" spans="1:17" ht="12.75">
      <c r="A554" s="1"/>
      <c r="B554" s="2"/>
      <c r="C554" s="2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</row>
    <row r="555" spans="1:17" ht="12.75">
      <c r="A555" s="1"/>
      <c r="B555" s="2"/>
      <c r="C555" s="2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</row>
    <row r="556" spans="1:17" ht="12.75">
      <c r="A556" s="1"/>
      <c r="B556" s="2"/>
      <c r="C556" s="2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</row>
    <row r="557" spans="1:17" ht="12.75">
      <c r="A557" s="1"/>
      <c r="B557" s="2"/>
      <c r="C557" s="2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</row>
    <row r="558" spans="1:17" ht="12.75">
      <c r="A558" s="1"/>
      <c r="B558" s="2"/>
      <c r="C558" s="2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</row>
    <row r="559" spans="1:17" ht="12.75">
      <c r="A559" s="1"/>
      <c r="B559" s="2"/>
      <c r="C559" s="2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</row>
    <row r="560" spans="1:17" ht="12.75">
      <c r="A560" s="1"/>
      <c r="B560" s="2"/>
      <c r="C560" s="2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</row>
    <row r="561" spans="1:17" ht="12.75">
      <c r="A561" s="1"/>
      <c r="B561" s="2"/>
      <c r="C561" s="2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</row>
    <row r="562" spans="1:17" ht="12.75">
      <c r="A562" s="1"/>
      <c r="B562" s="2"/>
      <c r="C562" s="2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</row>
    <row r="563" spans="1:17" ht="12.75">
      <c r="A563" s="1"/>
      <c r="B563" s="2"/>
      <c r="C563" s="2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</row>
    <row r="564" spans="1:17" ht="12.75">
      <c r="A564" s="1"/>
      <c r="B564" s="2"/>
      <c r="C564" s="2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</row>
    <row r="565" spans="1:17" ht="12.75">
      <c r="A565" s="1"/>
      <c r="B565" s="2"/>
      <c r="C565" s="2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</row>
    <row r="566" spans="1:17" ht="12.75">
      <c r="A566" s="1"/>
      <c r="B566" s="2"/>
      <c r="C566" s="2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</row>
    <row r="567" spans="1:17" ht="12.75">
      <c r="A567" s="1"/>
      <c r="B567" s="2"/>
      <c r="C567" s="2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</row>
    <row r="568" spans="1:17" ht="12.75">
      <c r="A568" s="1"/>
      <c r="B568" s="2"/>
      <c r="C568" s="2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</row>
    <row r="569" spans="1:17" ht="12.75">
      <c r="A569" s="1"/>
      <c r="B569" s="2"/>
      <c r="C569" s="2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</row>
    <row r="570" spans="1:17" ht="12.75">
      <c r="A570" s="1"/>
      <c r="B570" s="2"/>
      <c r="C570" s="2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</row>
    <row r="571" spans="1:17" ht="12.75">
      <c r="A571" s="1"/>
      <c r="B571" s="2"/>
      <c r="C571" s="2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</row>
    <row r="572" spans="1:17" ht="12.75">
      <c r="A572" s="1"/>
      <c r="B572" s="2"/>
      <c r="C572" s="2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</row>
    <row r="573" spans="1:17" ht="12.75">
      <c r="A573" s="1"/>
      <c r="B573" s="2"/>
      <c r="C573" s="2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</row>
    <row r="574" spans="1:17" ht="12.75">
      <c r="A574" s="1"/>
      <c r="B574" s="2"/>
      <c r="C574" s="2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</row>
    <row r="575" spans="1:17" ht="12.75">
      <c r="A575" s="1"/>
      <c r="B575" s="2"/>
      <c r="C575" s="2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</row>
  </sheetData>
  <sheetProtection/>
  <mergeCells count="8">
    <mergeCell ref="B103:D103"/>
    <mergeCell ref="E103:F103"/>
    <mergeCell ref="A6:F6"/>
    <mergeCell ref="A8:A9"/>
    <mergeCell ref="B8:B9"/>
    <mergeCell ref="C8:C9"/>
    <mergeCell ref="D8:D9"/>
    <mergeCell ref="E8:F8"/>
  </mergeCells>
  <printOptions/>
  <pageMargins left="0.4724409448818898" right="0.31496062992125984" top="0.2362204724409449" bottom="0.2755905511811024" header="0" footer="0.2755905511811024"/>
  <pageSetup fitToHeight="5" fitToWidth="1" horizontalDpi="600" verticalDpi="600" orientation="portrait" paperSize="9" scale="61" r:id="rId1"/>
  <headerFooter differentFirst="1" alignWithMargins="0">
    <oddHeader>&amp;C&amp;P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VVasyuk</dc:creator>
  <cp:keywords/>
  <dc:description/>
  <cp:lastModifiedBy>user1</cp:lastModifiedBy>
  <cp:lastPrinted>2018-12-10T10:20:50Z</cp:lastPrinted>
  <dcterms:created xsi:type="dcterms:W3CDTF">2006-05-19T11:15:48Z</dcterms:created>
  <dcterms:modified xsi:type="dcterms:W3CDTF">2018-12-14T08:10:07Z</dcterms:modified>
  <cp:category/>
  <cp:version/>
  <cp:contentType/>
  <cp:contentStatus/>
</cp:coreProperties>
</file>